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alance Of Payments\2023\BOP and IIP report and Accompanying Documents\Final\"/>
    </mc:Choice>
  </mc:AlternateContent>
  <xr:revisionPtr revIDLastSave="0" documentId="13_ncr:1_{DB8AA0FA-14B3-49B4-BE0E-9658459B1649}" xr6:coauthVersionLast="36" xr6:coauthVersionMax="36" xr10:uidLastSave="{00000000-0000-0000-0000-000000000000}"/>
  <bookViews>
    <workbookView xWindow="0" yWindow="0" windowWidth="28800" windowHeight="10725" xr2:uid="{19F0418E-EC2A-4BE7-9C92-1D866FD7181B}"/>
  </bookViews>
  <sheets>
    <sheet name="Table 1" sheetId="1" r:id="rId1"/>
    <sheet name="Table 2a" sheetId="2" r:id="rId2"/>
    <sheet name="Table 2b" sheetId="3" r:id="rId3"/>
    <sheet name="Table 3a" sheetId="4" r:id="rId4"/>
    <sheet name="Table 3b" sheetId="5" r:id="rId5"/>
    <sheet name="A1.1" sheetId="6" r:id="rId6"/>
    <sheet name="A2.1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9" i="7" l="1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G143" i="6"/>
  <c r="D143" i="6"/>
  <c r="G142" i="6"/>
  <c r="D142" i="6"/>
  <c r="G141" i="6"/>
  <c r="D141" i="6"/>
  <c r="G140" i="6"/>
  <c r="D140" i="6"/>
  <c r="G139" i="6"/>
  <c r="D139" i="6"/>
  <c r="G138" i="6"/>
  <c r="D138" i="6"/>
  <c r="G137" i="6"/>
  <c r="D137" i="6"/>
  <c r="G136" i="6"/>
  <c r="D136" i="6"/>
  <c r="G135" i="6"/>
  <c r="D135" i="6"/>
  <c r="G134" i="6"/>
  <c r="D134" i="6"/>
  <c r="G133" i="6"/>
  <c r="D133" i="6"/>
  <c r="G132" i="6"/>
  <c r="D132" i="6"/>
  <c r="G131" i="6"/>
  <c r="D131" i="6"/>
  <c r="G130" i="6"/>
  <c r="D130" i="6"/>
  <c r="G129" i="6"/>
  <c r="D129" i="6"/>
  <c r="G128" i="6"/>
  <c r="D128" i="6"/>
  <c r="G127" i="6"/>
  <c r="D127" i="6"/>
  <c r="G126" i="6"/>
  <c r="D126" i="6"/>
  <c r="G125" i="6"/>
  <c r="D125" i="6"/>
  <c r="G124" i="6"/>
  <c r="D124" i="6"/>
  <c r="G123" i="6"/>
  <c r="D123" i="6"/>
  <c r="G122" i="6"/>
  <c r="D122" i="6"/>
  <c r="G121" i="6"/>
  <c r="D121" i="6"/>
  <c r="G120" i="6"/>
  <c r="D120" i="6"/>
  <c r="G119" i="6"/>
  <c r="D119" i="6"/>
  <c r="G118" i="6"/>
  <c r="D118" i="6"/>
  <c r="G117" i="6"/>
  <c r="D117" i="6"/>
  <c r="G116" i="6"/>
  <c r="D116" i="6"/>
  <c r="G115" i="6"/>
  <c r="D115" i="6"/>
  <c r="G114" i="6"/>
  <c r="D114" i="6"/>
  <c r="G113" i="6"/>
  <c r="D113" i="6"/>
  <c r="G112" i="6"/>
  <c r="D112" i="6"/>
  <c r="G111" i="6"/>
  <c r="D111" i="6"/>
  <c r="G110" i="6"/>
  <c r="D110" i="6"/>
  <c r="G109" i="6"/>
  <c r="D109" i="6"/>
  <c r="G108" i="6"/>
  <c r="D108" i="6"/>
  <c r="G107" i="6"/>
  <c r="D107" i="6"/>
  <c r="G106" i="6"/>
  <c r="D106" i="6"/>
  <c r="G105" i="6"/>
  <c r="D105" i="6"/>
  <c r="G104" i="6"/>
  <c r="D104" i="6"/>
  <c r="G103" i="6"/>
  <c r="D103" i="6"/>
  <c r="G102" i="6"/>
  <c r="D102" i="6"/>
  <c r="G101" i="6"/>
  <c r="D101" i="6"/>
  <c r="G100" i="6"/>
  <c r="D100" i="6"/>
  <c r="G99" i="6"/>
  <c r="D99" i="6"/>
  <c r="G98" i="6"/>
  <c r="D98" i="6"/>
  <c r="G97" i="6"/>
  <c r="D97" i="6"/>
  <c r="G96" i="6"/>
  <c r="D96" i="6"/>
  <c r="G95" i="6"/>
  <c r="D95" i="6"/>
  <c r="G94" i="6"/>
  <c r="D94" i="6"/>
  <c r="G93" i="6"/>
  <c r="D93" i="6"/>
  <c r="G92" i="6"/>
  <c r="D92" i="6"/>
  <c r="G91" i="6"/>
  <c r="D91" i="6"/>
  <c r="G90" i="6"/>
  <c r="D90" i="6"/>
  <c r="G89" i="6"/>
  <c r="D89" i="6"/>
  <c r="G88" i="6"/>
  <c r="D88" i="6"/>
  <c r="G87" i="6"/>
  <c r="D87" i="6"/>
  <c r="G86" i="6"/>
  <c r="D86" i="6"/>
  <c r="G85" i="6"/>
  <c r="D85" i="6"/>
  <c r="G84" i="6"/>
  <c r="D84" i="6"/>
  <c r="G83" i="6"/>
  <c r="D83" i="6"/>
  <c r="G82" i="6"/>
  <c r="D82" i="6"/>
  <c r="G81" i="6"/>
  <c r="D81" i="6"/>
  <c r="G76" i="6"/>
  <c r="D76" i="6"/>
  <c r="G75" i="6"/>
  <c r="D75" i="6"/>
  <c r="G74" i="6"/>
  <c r="D74" i="6"/>
  <c r="G73" i="6"/>
  <c r="D73" i="6"/>
  <c r="G72" i="6"/>
  <c r="D72" i="6"/>
  <c r="G71" i="6"/>
  <c r="D71" i="6"/>
  <c r="G70" i="6"/>
  <c r="D70" i="6"/>
  <c r="G69" i="6"/>
  <c r="D69" i="6"/>
  <c r="G68" i="6"/>
  <c r="D68" i="6"/>
  <c r="G67" i="6"/>
  <c r="D67" i="6"/>
  <c r="G66" i="6"/>
  <c r="D66" i="6"/>
  <c r="G65" i="6"/>
  <c r="D65" i="6"/>
  <c r="G64" i="6"/>
  <c r="D64" i="6"/>
  <c r="G63" i="6"/>
  <c r="D63" i="6"/>
  <c r="G62" i="6"/>
  <c r="D62" i="6"/>
  <c r="G61" i="6"/>
  <c r="D61" i="6"/>
  <c r="G60" i="6"/>
  <c r="D60" i="6"/>
  <c r="G59" i="6"/>
  <c r="D59" i="6"/>
  <c r="G58" i="6"/>
  <c r="D58" i="6"/>
  <c r="G57" i="6"/>
  <c r="D57" i="6"/>
  <c r="G56" i="6"/>
  <c r="D56" i="6"/>
  <c r="G55" i="6"/>
  <c r="D55" i="6"/>
  <c r="G54" i="6"/>
  <c r="D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G45" i="6"/>
  <c r="D45" i="6"/>
  <c r="G44" i="6"/>
  <c r="D44" i="6"/>
  <c r="G43" i="6"/>
  <c r="D43" i="6"/>
  <c r="G42" i="6"/>
  <c r="D42" i="6"/>
  <c r="G41" i="6"/>
  <c r="D41" i="6"/>
  <c r="G40" i="6"/>
  <c r="D40" i="6"/>
  <c r="G39" i="6"/>
  <c r="D39" i="6"/>
  <c r="G38" i="6"/>
  <c r="D38" i="6"/>
  <c r="G37" i="6"/>
  <c r="D37" i="6"/>
  <c r="G36" i="6"/>
  <c r="D36" i="6"/>
  <c r="G35" i="6"/>
  <c r="D35" i="6"/>
  <c r="G34" i="6"/>
  <c r="D34" i="6"/>
  <c r="G33" i="6"/>
  <c r="D33" i="6"/>
  <c r="G32" i="6"/>
  <c r="D32" i="6"/>
  <c r="G31" i="6"/>
  <c r="D31" i="6"/>
  <c r="G30" i="6"/>
  <c r="D30" i="6"/>
  <c r="G29" i="6"/>
  <c r="D29" i="6"/>
  <c r="G28" i="6"/>
  <c r="D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6" i="6"/>
  <c r="D16" i="6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G8" i="6"/>
  <c r="D8" i="6"/>
  <c r="G7" i="6"/>
  <c r="D7" i="6"/>
  <c r="G31" i="5"/>
  <c r="F31" i="5"/>
  <c r="E31" i="5"/>
  <c r="D31" i="5"/>
  <c r="C31" i="5"/>
  <c r="B31" i="5"/>
  <c r="G30" i="5"/>
  <c r="F30" i="5"/>
  <c r="E30" i="5"/>
  <c r="D30" i="5"/>
  <c r="C30" i="5"/>
  <c r="B30" i="5"/>
  <c r="G29" i="5"/>
  <c r="F29" i="5"/>
  <c r="E29" i="5"/>
  <c r="D29" i="5"/>
  <c r="C29" i="5"/>
  <c r="B29" i="5"/>
  <c r="G28" i="5"/>
  <c r="F28" i="5"/>
  <c r="E28" i="5"/>
  <c r="D28" i="5"/>
  <c r="C28" i="5"/>
  <c r="B28" i="5"/>
  <c r="G27" i="5"/>
  <c r="F27" i="5"/>
  <c r="E27" i="5"/>
  <c r="D27" i="5"/>
  <c r="C27" i="5"/>
  <c r="B27" i="5"/>
  <c r="G26" i="5"/>
  <c r="F26" i="5"/>
  <c r="E26" i="5"/>
  <c r="D26" i="5"/>
  <c r="C26" i="5"/>
  <c r="B26" i="5"/>
  <c r="G22" i="5"/>
  <c r="G21" i="5"/>
  <c r="G20" i="5"/>
  <c r="G19" i="5"/>
  <c r="G18" i="5"/>
  <c r="G17" i="5"/>
  <c r="G13" i="5"/>
  <c r="G12" i="5"/>
  <c r="G11" i="5"/>
  <c r="G10" i="5"/>
  <c r="G9" i="5"/>
  <c r="G8" i="5"/>
  <c r="G35" i="4"/>
  <c r="F35" i="4"/>
  <c r="E35" i="4"/>
  <c r="D35" i="4"/>
  <c r="C35" i="4"/>
  <c r="B35" i="4"/>
  <c r="G34" i="4"/>
  <c r="F34" i="4"/>
  <c r="E34" i="4"/>
  <c r="D34" i="4"/>
  <c r="C34" i="4"/>
  <c r="B34" i="4"/>
  <c r="G33" i="4"/>
  <c r="F33" i="4"/>
  <c r="E33" i="4"/>
  <c r="D33" i="4"/>
  <c r="C33" i="4"/>
  <c r="B33" i="4"/>
  <c r="G32" i="4"/>
  <c r="F32" i="4"/>
  <c r="E32" i="4"/>
  <c r="D32" i="4"/>
  <c r="C32" i="4"/>
  <c r="B32" i="4"/>
  <c r="G31" i="4"/>
  <c r="F31" i="4"/>
  <c r="E31" i="4"/>
  <c r="D31" i="4"/>
  <c r="C31" i="4"/>
  <c r="B31" i="4"/>
  <c r="G30" i="4"/>
  <c r="F30" i="4"/>
  <c r="E30" i="4"/>
  <c r="D30" i="4"/>
  <c r="C30" i="4"/>
  <c r="B30" i="4"/>
  <c r="G29" i="4"/>
  <c r="F29" i="4"/>
  <c r="E29" i="4"/>
  <c r="D29" i="4"/>
  <c r="C29" i="4"/>
  <c r="B29" i="4"/>
  <c r="G25" i="4"/>
  <c r="G24" i="4"/>
  <c r="G22" i="4"/>
  <c r="G21" i="4"/>
  <c r="G20" i="4"/>
  <c r="G19" i="4"/>
  <c r="G15" i="4"/>
  <c r="G14" i="4"/>
  <c r="G13" i="4"/>
  <c r="G12" i="4"/>
  <c r="G11" i="4"/>
  <c r="G10" i="4"/>
  <c r="G9" i="4"/>
</calcChain>
</file>

<file path=xl/sharedStrings.xml><?xml version="1.0" encoding="utf-8"?>
<sst xmlns="http://schemas.openxmlformats.org/spreadsheetml/2006/main" count="511" uniqueCount="291">
  <si>
    <t>Table 1: Balance of Payments Summary</t>
  </si>
  <si>
    <t>Chg $</t>
  </si>
  <si>
    <t xml:space="preserve">1. Current Account </t>
  </si>
  <si>
    <t xml:space="preserve">1.1 Goods               </t>
  </si>
  <si>
    <t xml:space="preserve">Exports                   </t>
  </si>
  <si>
    <t xml:space="preserve">Imports                   </t>
  </si>
  <si>
    <t xml:space="preserve">1.2 Services (Net)                   </t>
  </si>
  <si>
    <t>1.3 Primary Income (Net)</t>
  </si>
  <si>
    <t xml:space="preserve">1.4 Secondary Income (Net)          </t>
  </si>
  <si>
    <t xml:space="preserve">                                    </t>
  </si>
  <si>
    <t>2. Capital Account</t>
  </si>
  <si>
    <t xml:space="preserve">3. Financial Account   </t>
  </si>
  <si>
    <t xml:space="preserve">3.1 Direct Investment     </t>
  </si>
  <si>
    <t xml:space="preserve">3.2 Portfolio Investment     </t>
  </si>
  <si>
    <t xml:space="preserve">3.3 Other Investment     </t>
  </si>
  <si>
    <t xml:space="preserve">3.4 Financial Derivatives    </t>
  </si>
  <si>
    <t xml:space="preserve">3.5 Reserve assets    </t>
  </si>
  <si>
    <r>
      <t>2021</t>
    </r>
    <r>
      <rPr>
        <b/>
        <vertAlign val="superscript"/>
        <sz val="11"/>
        <color theme="1"/>
        <rFont val="Calibri"/>
        <family val="2"/>
        <scheme val="minor"/>
      </rPr>
      <t>R</t>
    </r>
  </si>
  <si>
    <r>
      <t>2022</t>
    </r>
    <r>
      <rPr>
        <b/>
        <vertAlign val="superscript"/>
        <sz val="11"/>
        <color theme="1"/>
        <rFont val="Calibri"/>
        <family val="2"/>
        <scheme val="minor"/>
      </rPr>
      <t>P</t>
    </r>
  </si>
  <si>
    <t xml:space="preserve">Unobserved Flows           </t>
  </si>
  <si>
    <t>Table 2a: Balance of Payments</t>
  </si>
  <si>
    <t>CI$Million</t>
  </si>
  <si>
    <t>Change 2022/2021</t>
  </si>
  <si>
    <t>$</t>
  </si>
  <si>
    <t>Credit</t>
  </si>
  <si>
    <t>Debit</t>
  </si>
  <si>
    <t>Net</t>
  </si>
  <si>
    <t>1.CURRENT ACCOUNT</t>
  </si>
  <si>
    <t>A. GOODS AND SERVICES</t>
  </si>
  <si>
    <t>A1. GOODS</t>
  </si>
  <si>
    <t>A2. SERVICES</t>
  </si>
  <si>
    <t>1. Transport</t>
  </si>
  <si>
    <t>2. Travel</t>
  </si>
  <si>
    <t>3. Insurance and pension services</t>
  </si>
  <si>
    <t>4. Financial services (excluding insurance)</t>
  </si>
  <si>
    <t>5. Telecommunications, computer and information services</t>
  </si>
  <si>
    <t>6. Other business services</t>
  </si>
  <si>
    <t>7.  Government goods and services, nie.</t>
  </si>
  <si>
    <t>8. Other services</t>
  </si>
  <si>
    <t>B. PRIMARY INCOME</t>
  </si>
  <si>
    <t xml:space="preserve">1. Compensation of employees </t>
  </si>
  <si>
    <t>2. Investment Income</t>
  </si>
  <si>
    <t>2.1 Direct investment</t>
  </si>
  <si>
    <t>2.2 Portfolio investment</t>
  </si>
  <si>
    <t>2.3. Other investments</t>
  </si>
  <si>
    <t>2.4. Reserve assets</t>
  </si>
  <si>
    <t>C. SECONDARY INCOME</t>
  </si>
  <si>
    <t>1. General Government</t>
  </si>
  <si>
    <t>2. Personal transfers (Workers remittances)</t>
  </si>
  <si>
    <t>3. Other current transfers</t>
  </si>
  <si>
    <t>2.CAPITAL ACCOUNT</t>
  </si>
  <si>
    <t>1. Gross acquisitions/disposals of nonproduced nonfinancial assets</t>
  </si>
  <si>
    <t>2. Capital transfers</t>
  </si>
  <si>
    <t>Table 2b: Balance of Payments</t>
  </si>
  <si>
    <t>In CI$Million</t>
  </si>
  <si>
    <t>2. FINANCIAL ACCOUNT</t>
  </si>
  <si>
    <t>Net acquisition of Fin. Assets</t>
  </si>
  <si>
    <t>Net incurrence of Liabilities</t>
  </si>
  <si>
    <t>change</t>
  </si>
  <si>
    <t xml:space="preserve">Direct investment </t>
  </si>
  <si>
    <t>Portfolio investment</t>
  </si>
  <si>
    <t>Other investment</t>
  </si>
  <si>
    <t xml:space="preserve">Financial derivatives </t>
  </si>
  <si>
    <t>Reserve assets</t>
  </si>
  <si>
    <t xml:space="preserve">Net lending (+) or net borrowing (-) from financial account </t>
  </si>
  <si>
    <t xml:space="preserve">   Unobserved Flows</t>
  </si>
  <si>
    <t>* Notes: Net borrowing means foreign residents are net suppliers of funds to Cayman residents. Net lending or net borrowing can be computed from Current and</t>
  </si>
  <si>
    <t xml:space="preserve">Capital Account transactions or from Financial Account transactions. Unobserved flows (statistical discrepancy) are equal to the difference between the sum of the </t>
  </si>
  <si>
    <t>Current and Capital Accounts and the Financial Account</t>
  </si>
  <si>
    <t>Chg $ 2022/2021</t>
  </si>
  <si>
    <t>By financial instrument</t>
  </si>
  <si>
    <t>Equity and investment fund share/units</t>
  </si>
  <si>
    <t>Currency and deposits</t>
  </si>
  <si>
    <t>Debt securities</t>
  </si>
  <si>
    <t>Loans</t>
  </si>
  <si>
    <t>Financial Derivatives</t>
  </si>
  <si>
    <t>Other financial assets</t>
  </si>
  <si>
    <t>Total Assets</t>
  </si>
  <si>
    <t>n.a</t>
  </si>
  <si>
    <t>Total Liabilities</t>
  </si>
  <si>
    <t>IIP (net)</t>
  </si>
  <si>
    <t>Financial Assets</t>
  </si>
  <si>
    <t>By functional categories</t>
  </si>
  <si>
    <t>Direct Investment</t>
  </si>
  <si>
    <t>Portfolio Investment</t>
  </si>
  <si>
    <t>Other Investment</t>
  </si>
  <si>
    <t>Reserve Assets</t>
  </si>
  <si>
    <t>Financial Liabilities</t>
  </si>
  <si>
    <t>Net (Assets less Liabilities)</t>
  </si>
  <si>
    <t>Net Direct Investment</t>
  </si>
  <si>
    <t>Net Portfolio Investment</t>
  </si>
  <si>
    <t>Table 3a: International Investment Position</t>
  </si>
  <si>
    <t>Foreign Assets and Liabilities (by financial instrument)</t>
  </si>
  <si>
    <t>(CI$Million) As at the end of Year</t>
  </si>
  <si>
    <t>Table 3b: International Investment Position</t>
  </si>
  <si>
    <t>Foreign Assets and Liabilities (by functional categories)</t>
  </si>
  <si>
    <t>A2.1 International Investment Position</t>
  </si>
  <si>
    <t>(CI$000)</t>
  </si>
  <si>
    <t>%</t>
  </si>
  <si>
    <t>Net International Investment Position</t>
  </si>
  <si>
    <t>Assets</t>
  </si>
  <si>
    <t xml:space="preserve">          Direct investment </t>
  </si>
  <si>
    <t xml:space="preserve">            Equity and investment fund shares </t>
  </si>
  <si>
    <t xml:space="preserve">            Debt instruments</t>
  </si>
  <si>
    <t xml:space="preserve">          Portfolio investment </t>
  </si>
  <si>
    <t xml:space="preserve">                Monetary authorities (where relevant)</t>
  </si>
  <si>
    <t xml:space="preserve">                Deposit-taking corporations, except central bank</t>
  </si>
  <si>
    <t xml:space="preserve">                General government</t>
  </si>
  <si>
    <t xml:space="preserve">                Other sectors</t>
  </si>
  <si>
    <t xml:space="preserve">                      Other financial corporations</t>
  </si>
  <si>
    <t xml:space="preserve">                      Nonfinancial corporations, households, NPISHs</t>
  </si>
  <si>
    <t xml:space="preserve">            Debt securities </t>
  </si>
  <si>
    <t xml:space="preserve">Financial derivatives (other than reserves) and employee stock options </t>
  </si>
  <si>
    <t xml:space="preserve">               Monetary authorities (where relevant)</t>
  </si>
  <si>
    <t xml:space="preserve">              Deposit-taking corporations, except the central bank</t>
  </si>
  <si>
    <t xml:space="preserve">              General government</t>
  </si>
  <si>
    <t xml:space="preserve">              Other sectors</t>
  </si>
  <si>
    <t xml:space="preserve">                  Other financial corporations</t>
  </si>
  <si>
    <t xml:space="preserve">                  Nonfinancial corporations, households, NPISHs</t>
  </si>
  <si>
    <t xml:space="preserve">      Other investment </t>
  </si>
  <si>
    <t xml:space="preserve">         Other equity </t>
  </si>
  <si>
    <t xml:space="preserve">         Currency and deposits </t>
  </si>
  <si>
    <t xml:space="preserve">                Monetary authorities </t>
  </si>
  <si>
    <t xml:space="preserve">         Loans </t>
  </si>
  <si>
    <t xml:space="preserve">                  Monetary authorities </t>
  </si>
  <si>
    <t xml:space="preserve">                  Deposit-taking corporations, except the central bank</t>
  </si>
  <si>
    <t xml:space="preserve">                      Short-term</t>
  </si>
  <si>
    <t xml:space="preserve">                      Long-term</t>
  </si>
  <si>
    <t xml:space="preserve">                  General government</t>
  </si>
  <si>
    <t xml:space="preserve">                  Other sectors</t>
  </si>
  <si>
    <t xml:space="preserve">                      Nonfinancial corporations, households, and NPISHs</t>
  </si>
  <si>
    <t xml:space="preserve">         Insurance, pension, and standardized guarantee schemes </t>
  </si>
  <si>
    <t xml:space="preserve">         Trade credit and advances </t>
  </si>
  <si>
    <t xml:space="preserve">                  Deposit-taking corporations, except central bank</t>
  </si>
  <si>
    <t xml:space="preserve">         Other accounts receivable</t>
  </si>
  <si>
    <t xml:space="preserve">                  Central bank</t>
  </si>
  <si>
    <t xml:space="preserve">                          Short-term</t>
  </si>
  <si>
    <t xml:space="preserve">                          Long-term</t>
  </si>
  <si>
    <t xml:space="preserve">          Reserve assets </t>
  </si>
  <si>
    <t xml:space="preserve">             Other reserve assets</t>
  </si>
  <si>
    <t xml:space="preserve">              Currency and deposits</t>
  </si>
  <si>
    <t xml:space="preserve">                  Claims on monetary authorities</t>
  </si>
  <si>
    <t xml:space="preserve">                  Claims on other entities</t>
  </si>
  <si>
    <t xml:space="preserve">              Securities</t>
  </si>
  <si>
    <t xml:space="preserve">                  Debt securities </t>
  </si>
  <si>
    <t xml:space="preserve">                      Short-term </t>
  </si>
  <si>
    <t xml:space="preserve">                      Long-term </t>
  </si>
  <si>
    <t xml:space="preserve">                  Equity and investment fund shares </t>
  </si>
  <si>
    <t xml:space="preserve">                    Of which: Securities under repo for cash collateral</t>
  </si>
  <si>
    <t xml:space="preserve">              Financial derivatives </t>
  </si>
  <si>
    <t xml:space="preserve">               Other claims</t>
  </si>
  <si>
    <t>Liabilities</t>
  </si>
  <si>
    <t xml:space="preserve">                  Debt instruments</t>
  </si>
  <si>
    <t xml:space="preserve">                 Equity and investment fund shares </t>
  </si>
  <si>
    <t xml:space="preserve">                  Equity securities other than investment fund shares </t>
  </si>
  <si>
    <t xml:space="preserve">                      Listed </t>
  </si>
  <si>
    <t xml:space="preserve">                      Unlisted </t>
  </si>
  <si>
    <t xml:space="preserve">                  Investment fund shares or units </t>
  </si>
  <si>
    <t xml:space="preserve">                      Of which: Money market fund shares or units </t>
  </si>
  <si>
    <t xml:space="preserve">                 Debt securities </t>
  </si>
  <si>
    <t xml:space="preserve">                     Monetary authorities </t>
  </si>
  <si>
    <t xml:space="preserve">                     Deposit-taking corporations, except central bank</t>
  </si>
  <si>
    <t xml:space="preserve">                     General government</t>
  </si>
  <si>
    <t xml:space="preserve">                     Other sectors</t>
  </si>
  <si>
    <t>n.a.</t>
  </si>
  <si>
    <t xml:space="preserve">              Deposit-taking corporations, except central bank</t>
  </si>
  <si>
    <t xml:space="preserve">        Other investment </t>
  </si>
  <si>
    <t xml:space="preserve">             Other equity </t>
  </si>
  <si>
    <t xml:space="preserve">             Currency and deposits </t>
  </si>
  <si>
    <t xml:space="preserve">            Insurance, pension, and standardized guarantee schemes </t>
  </si>
  <si>
    <t xml:space="preserve">                  Deposit-taking corporations except central bank</t>
  </si>
  <si>
    <t xml:space="preserve">                  Nonlife insurance technical reserves </t>
  </si>
  <si>
    <t xml:space="preserve">                  Life insurance and annuity entitlements </t>
  </si>
  <si>
    <t xml:space="preserve">                  Pension entitlements </t>
  </si>
  <si>
    <t xml:space="preserve">                  Claims of pension funds on sponsors </t>
  </si>
  <si>
    <t xml:space="preserve">                  Entitlements to nonpension benefits </t>
  </si>
  <si>
    <t xml:space="preserve">                  Provisions for calls under standardized  guarantees (F66O)</t>
  </si>
  <si>
    <t xml:space="preserve">            Trade credit and advances </t>
  </si>
  <si>
    <t xml:space="preserve">            Other accounts payable  - other </t>
  </si>
  <si>
    <t xml:space="preserve">           Special drawing rights  (Net incurrence of liabilities)</t>
  </si>
  <si>
    <t>Balance of Payments Transactions</t>
  </si>
  <si>
    <t xml:space="preserve">  Credit</t>
  </si>
  <si>
    <t xml:space="preserve">  Debit</t>
  </si>
  <si>
    <t>Current account</t>
  </si>
  <si>
    <t xml:space="preserve"> Goods and services</t>
  </si>
  <si>
    <t xml:space="preserve">  Goods </t>
  </si>
  <si>
    <t xml:space="preserve">   Nonmonetary gold</t>
  </si>
  <si>
    <t xml:space="preserve">  Services</t>
  </si>
  <si>
    <t xml:space="preserve">   Maintenance and repair services n.i.e.</t>
  </si>
  <si>
    <t xml:space="preserve">   Transport</t>
  </si>
  <si>
    <t xml:space="preserve">    Sea transport</t>
  </si>
  <si>
    <t xml:space="preserve">     Freight</t>
  </si>
  <si>
    <t xml:space="preserve">    Air transport</t>
  </si>
  <si>
    <t xml:space="preserve">     Passenger</t>
  </si>
  <si>
    <t xml:space="preserve">     Other</t>
  </si>
  <si>
    <t xml:space="preserve">    Postal and courier services</t>
  </si>
  <si>
    <t xml:space="preserve">   Travel</t>
  </si>
  <si>
    <t xml:space="preserve">    Business</t>
  </si>
  <si>
    <t xml:space="preserve">    Personal</t>
  </si>
  <si>
    <t xml:space="preserve">     Health-related</t>
  </si>
  <si>
    <t xml:space="preserve">     Education-related</t>
  </si>
  <si>
    <t xml:space="preserve">   Construction</t>
  </si>
  <si>
    <t xml:space="preserve">    Construction abroad</t>
  </si>
  <si>
    <t xml:space="preserve">    Construction in the reporting economy</t>
  </si>
  <si>
    <t xml:space="preserve">   Insurance and pension services</t>
  </si>
  <si>
    <t xml:space="preserve">    Direct insurance</t>
  </si>
  <si>
    <t xml:space="preserve">    Reinsurance</t>
  </si>
  <si>
    <t xml:space="preserve">    Auxiliary insurance services</t>
  </si>
  <si>
    <t xml:space="preserve">   Financial services</t>
  </si>
  <si>
    <t xml:space="preserve">    Explicitly charged and other financial services</t>
  </si>
  <si>
    <t xml:space="preserve">    Financial intermediation services indirectly measured (FISIM)</t>
  </si>
  <si>
    <t xml:space="preserve">   Charges for the use of intellectual property n.i.e.</t>
  </si>
  <si>
    <t xml:space="preserve">   Telecommunications, computer, and information services</t>
  </si>
  <si>
    <t xml:space="preserve">    Telecommunications services</t>
  </si>
  <si>
    <t xml:space="preserve">    Computer services</t>
  </si>
  <si>
    <t xml:space="preserve">    Information services</t>
  </si>
  <si>
    <t xml:space="preserve">   Other business services</t>
  </si>
  <si>
    <t xml:space="preserve">    Professional and management consulting services</t>
  </si>
  <si>
    <t xml:space="preserve">    Technical, trade-related, and other business services</t>
  </si>
  <si>
    <t xml:space="preserve">   Personal, cultural, and recreational services</t>
  </si>
  <si>
    <t xml:space="preserve">    Audiovisual and related services</t>
  </si>
  <si>
    <t xml:space="preserve">    Other personal, cultural, and recreational services</t>
  </si>
  <si>
    <t xml:space="preserve">   Government goods and services n.i.e.</t>
  </si>
  <si>
    <t xml:space="preserve">   Primary income</t>
  </si>
  <si>
    <t xml:space="preserve">    Compensation of employees</t>
  </si>
  <si>
    <t xml:space="preserve">    Investment income</t>
  </si>
  <si>
    <t xml:space="preserve">     Direct investment</t>
  </si>
  <si>
    <t xml:space="preserve">      Income on equity and investment fund shares</t>
  </si>
  <si>
    <t xml:space="preserve">       Dividends and withdrawals from income of quasi-corporations</t>
  </si>
  <si>
    <t xml:space="preserve">       Reinvested earnings</t>
  </si>
  <si>
    <t xml:space="preserve">      Interest</t>
  </si>
  <si>
    <t xml:space="preserve">     Portfolio investment</t>
  </si>
  <si>
    <t xml:space="preserve">      Investment income on equity and investment fund shares</t>
  </si>
  <si>
    <t xml:space="preserve">     Other investment</t>
  </si>
  <si>
    <t xml:space="preserve">     Reserve assets (Credit)</t>
  </si>
  <si>
    <t xml:space="preserve">   Secondary income</t>
  </si>
  <si>
    <t xml:space="preserve">    General government</t>
  </si>
  <si>
    <t xml:space="preserve">    Financial corporations, nonfinancial corporations, households, and NPISHs</t>
  </si>
  <si>
    <t xml:space="preserve">     Personal transfers (Current transfers between resident and nonresident households)</t>
  </si>
  <si>
    <t xml:space="preserve">     Other current transfers</t>
  </si>
  <si>
    <t>Capital account</t>
  </si>
  <si>
    <t xml:space="preserve"> Capital transfers</t>
  </si>
  <si>
    <t xml:space="preserve">  General government</t>
  </si>
  <si>
    <t xml:space="preserve">   Other capital transfers</t>
  </si>
  <si>
    <t xml:space="preserve">  Financial corporations, nonfinancial corporations, households, and NPISHs</t>
  </si>
  <si>
    <t xml:space="preserve">   Debt forgiveness</t>
  </si>
  <si>
    <t>Net lending (+) / net borrowing (-) (balance from current and capital account)</t>
  </si>
  <si>
    <t>Financial account</t>
  </si>
  <si>
    <t>Net Acquisition of Fin. Assets</t>
  </si>
  <si>
    <t>Net Incurrence of Liabilities</t>
  </si>
  <si>
    <t>Net                (assets less liabilities)</t>
  </si>
  <si>
    <t>Net lending (+) / net borrowing (-) (balance from financial account)</t>
  </si>
  <si>
    <t xml:space="preserve"> Direct investment</t>
  </si>
  <si>
    <t xml:space="preserve">   Equity and investment fund shares</t>
  </si>
  <si>
    <t xml:space="preserve">    Equity other than reinvestment of earnings</t>
  </si>
  <si>
    <t xml:space="preserve">    Reinvestment of earnings</t>
  </si>
  <si>
    <t xml:space="preserve">   Debt instruments</t>
  </si>
  <si>
    <t xml:space="preserve"> Portfolio investment</t>
  </si>
  <si>
    <t xml:space="preserve">    Deposit-taking corporations, except central bank</t>
  </si>
  <si>
    <t xml:space="preserve">    Other sectors</t>
  </si>
  <si>
    <t xml:space="preserve">     Other financial corporations</t>
  </si>
  <si>
    <t xml:space="preserve">     Nonfinancial corporations, households, and NPISHs</t>
  </si>
  <si>
    <t xml:space="preserve">   Debt securities</t>
  </si>
  <si>
    <t xml:space="preserve"> Financial derivatives (other than reserves) and employee stock options</t>
  </si>
  <si>
    <t xml:space="preserve">   Deposit-taking corporations, except central bank</t>
  </si>
  <si>
    <t xml:space="preserve">   General government</t>
  </si>
  <si>
    <t xml:space="preserve">   Other sectors</t>
  </si>
  <si>
    <t xml:space="preserve"> Other investment</t>
  </si>
  <si>
    <t xml:space="preserve">  Other equity</t>
  </si>
  <si>
    <t xml:space="preserve">  Currency and deposits</t>
  </si>
  <si>
    <t xml:space="preserve">  Loans</t>
  </si>
  <si>
    <t xml:space="preserve">    Deposit-taking corporations, except the central bank</t>
  </si>
  <si>
    <t xml:space="preserve">     Short-term</t>
  </si>
  <si>
    <t xml:space="preserve">     Long-term</t>
  </si>
  <si>
    <t xml:space="preserve">      Short-term</t>
  </si>
  <si>
    <t xml:space="preserve">      Long-term</t>
  </si>
  <si>
    <t xml:space="preserve">   Insurance, pension, and standardized guarantee schemes</t>
  </si>
  <si>
    <t xml:space="preserve">  Trade credit and advances</t>
  </si>
  <si>
    <t xml:space="preserve">  Other accounts receivable/payable</t>
  </si>
  <si>
    <t xml:space="preserve">     Nonfinancial corporations, households, NPISHs</t>
  </si>
  <si>
    <t xml:space="preserve"> Reserve assets</t>
  </si>
  <si>
    <t xml:space="preserve">  Other reserve assets</t>
  </si>
  <si>
    <t xml:space="preserve">   Currency and deposits</t>
  </si>
  <si>
    <t xml:space="preserve">   Securities</t>
  </si>
  <si>
    <t xml:space="preserve">    Debt securities</t>
  </si>
  <si>
    <t>Net errors and omissions</t>
  </si>
  <si>
    <t>1 Includes net exports of goods under merchanting</t>
  </si>
  <si>
    <t>2 Includes passenger fares</t>
  </si>
  <si>
    <t>A1.1 Balance of Payments</t>
  </si>
  <si>
    <r>
      <t xml:space="preserve">   General merchandise on a balance of payments basis</t>
    </r>
    <r>
      <rPr>
        <vertAlign val="superscript"/>
        <sz val="11"/>
        <color theme="1"/>
        <rFont val="Calibri"/>
        <family val="2"/>
        <scheme val="minor"/>
      </rPr>
      <t>1</t>
    </r>
  </si>
  <si>
    <r>
      <t xml:space="preserve">     Other</t>
    </r>
    <r>
      <rPr>
        <vertAlign val="super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</si>
</sst>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Border="0"/>
    <xf numFmtId="0" fontId="4" fillId="0" borderId="0"/>
  </cellStyleXfs>
  <cellXfs count="30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2" fillId="0" borderId="0" xfId="1" applyNumberFormat="1" applyFont="1"/>
    <xf numFmtId="0" fontId="0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4" fontId="0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5" fontId="5" fillId="0" borderId="0" xfId="1" applyNumberFormat="1" applyFont="1" applyBorder="1"/>
    <xf numFmtId="0" fontId="5" fillId="0" borderId="0" xfId="0" applyFont="1" applyBorder="1"/>
    <xf numFmtId="0" fontId="0" fillId="0" borderId="0" xfId="0" applyBorder="1"/>
    <xf numFmtId="166" fontId="2" fillId="0" borderId="0" xfId="2" applyNumberFormat="1" applyFont="1" applyBorder="1" applyAlignment="1">
      <alignment horizontal="right"/>
    </xf>
    <xf numFmtId="166" fontId="0" fillId="0" borderId="0" xfId="2" applyNumberFormat="1" applyFont="1" applyBorder="1" applyAlignment="1">
      <alignment horizontal="right"/>
    </xf>
    <xf numFmtId="165" fontId="2" fillId="0" borderId="0" xfId="1" applyNumberFormat="1" applyFont="1"/>
    <xf numFmtId="165" fontId="0" fillId="0" borderId="0" xfId="1" applyNumberFormat="1" applyFont="1"/>
    <xf numFmtId="165" fontId="2" fillId="0" borderId="0" xfId="1" applyNumberFormat="1" applyFont="1" applyAlignment="1">
      <alignment wrapText="1"/>
    </xf>
    <xf numFmtId="0" fontId="5" fillId="0" borderId="0" xfId="0" applyFont="1"/>
    <xf numFmtId="0" fontId="2" fillId="0" borderId="0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5" fontId="2" fillId="0" borderId="0" xfId="1" applyNumberFormat="1" applyFont="1" applyBorder="1"/>
    <xf numFmtId="165" fontId="0" fillId="0" borderId="0" xfId="1" applyNumberFormat="1" applyFont="1" applyBorder="1"/>
    <xf numFmtId="165" fontId="2" fillId="0" borderId="0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</cellXfs>
  <cellStyles count="5">
    <cellStyle name="Comma" xfId="1" builtinId="3"/>
    <cellStyle name="Normal" xfId="0" builtinId="0"/>
    <cellStyle name="Normal 4 2 3 10" xfId="4" xr:uid="{DABE29F1-01ED-4B59-ACDC-E1C99F2FC70C}"/>
    <cellStyle name="Normal 5 2" xfId="3" xr:uid="{38F68CBF-3CA1-4BA0-80C0-0CC5B65C9C3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732E2-529C-4377-B2E1-7699723FC964}">
  <dimension ref="A1:G21"/>
  <sheetViews>
    <sheetView tabSelected="1" workbookViewId="0"/>
  </sheetViews>
  <sheetFormatPr defaultRowHeight="15" x14ac:dyDescent="0.25"/>
  <cols>
    <col min="1" max="1" width="28.7109375" customWidth="1"/>
    <col min="2" max="5" width="10.28515625" bestFit="1" customWidth="1"/>
    <col min="6" max="6" width="11.28515625" bestFit="1" customWidth="1"/>
    <col min="7" max="7" width="10.28515625" bestFit="1" customWidth="1"/>
  </cols>
  <sheetData>
    <row r="1" spans="1:7" ht="15.75" x14ac:dyDescent="0.25">
      <c r="A1" s="1" t="s">
        <v>0</v>
      </c>
      <c r="B1" s="19"/>
      <c r="C1" s="19"/>
      <c r="D1" s="19"/>
      <c r="E1" s="19"/>
      <c r="F1" s="19"/>
      <c r="G1" s="19"/>
    </row>
    <row r="2" spans="1:7" ht="15.75" x14ac:dyDescent="0.25">
      <c r="A2" s="19"/>
      <c r="B2" s="19"/>
      <c r="C2" s="19"/>
      <c r="D2" s="19"/>
      <c r="E2" s="19"/>
      <c r="F2" s="19"/>
      <c r="G2" s="19"/>
    </row>
    <row r="3" spans="1:7" ht="15.75" x14ac:dyDescent="0.25">
      <c r="A3" s="19"/>
      <c r="B3" s="19"/>
      <c r="C3" s="19"/>
      <c r="D3" s="19"/>
      <c r="E3" s="19"/>
      <c r="F3" s="19"/>
      <c r="G3" s="19"/>
    </row>
    <row r="4" spans="1:7" ht="17.25" x14ac:dyDescent="0.25">
      <c r="A4" s="4"/>
      <c r="B4" s="6">
        <v>2018</v>
      </c>
      <c r="C4" s="6">
        <v>2019</v>
      </c>
      <c r="D4" s="6">
        <v>2020</v>
      </c>
      <c r="E4" s="6" t="s">
        <v>17</v>
      </c>
      <c r="F4" s="6" t="s">
        <v>18</v>
      </c>
      <c r="G4" s="6" t="s">
        <v>1</v>
      </c>
    </row>
    <row r="5" spans="1:7" x14ac:dyDescent="0.25">
      <c r="A5" s="1" t="s">
        <v>2</v>
      </c>
      <c r="B5" s="3">
        <v>-772.94989176396155</v>
      </c>
      <c r="C5" s="3">
        <v>-539.03337592187108</v>
      </c>
      <c r="D5" s="3">
        <v>-689.57419603090193</v>
      </c>
      <c r="E5" s="3">
        <v>-661.83506821674484</v>
      </c>
      <c r="F5" s="3">
        <v>-539.38994180992825</v>
      </c>
      <c r="G5" s="3">
        <v>122.4451264068166</v>
      </c>
    </row>
    <row r="6" spans="1:7" x14ac:dyDescent="0.25">
      <c r="A6" s="4" t="s">
        <v>3</v>
      </c>
      <c r="B6" s="2">
        <v>-682.23458364558996</v>
      </c>
      <c r="C6" s="2">
        <v>-747.96016664309241</v>
      </c>
      <c r="D6" s="2">
        <v>-519.03635110735922</v>
      </c>
      <c r="E6" s="2">
        <v>-569.69443161105153</v>
      </c>
      <c r="F6" s="2">
        <v>-540.00114682408525</v>
      </c>
      <c r="G6" s="2">
        <v>29.693284786966274</v>
      </c>
    </row>
    <row r="7" spans="1:7" x14ac:dyDescent="0.25">
      <c r="A7" s="4" t="s">
        <v>4</v>
      </c>
      <c r="B7" s="2">
        <v>257.84535987723132</v>
      </c>
      <c r="C7" s="2">
        <v>361.76502350147416</v>
      </c>
      <c r="D7" s="2">
        <v>509.44917800989987</v>
      </c>
      <c r="E7" s="2">
        <v>581.37940314996501</v>
      </c>
      <c r="F7" s="2">
        <v>810.59537653119401</v>
      </c>
      <c r="G7" s="2">
        <v>229.21597338122899</v>
      </c>
    </row>
    <row r="8" spans="1:7" x14ac:dyDescent="0.25">
      <c r="A8" s="4" t="s">
        <v>5</v>
      </c>
      <c r="B8" s="2">
        <v>940.07994352282128</v>
      </c>
      <c r="C8" s="2">
        <v>1109.7251901445666</v>
      </c>
      <c r="D8" s="2">
        <v>1028.4855291172591</v>
      </c>
      <c r="E8" s="2">
        <v>1151.0738347610165</v>
      </c>
      <c r="F8" s="2">
        <v>1350.5965233552793</v>
      </c>
      <c r="G8" s="2">
        <v>199.52268859426272</v>
      </c>
    </row>
    <row r="9" spans="1:7" x14ac:dyDescent="0.25">
      <c r="A9" s="4" t="s">
        <v>6</v>
      </c>
      <c r="B9" s="2">
        <v>1883.2513541172277</v>
      </c>
      <c r="C9" s="2">
        <v>1966.6416753933188</v>
      </c>
      <c r="D9" s="2">
        <v>1719.8653982922317</v>
      </c>
      <c r="E9" s="2">
        <v>1678.2821636595622</v>
      </c>
      <c r="F9" s="2">
        <v>1972.1844735240379</v>
      </c>
      <c r="G9" s="2">
        <v>293.90230986447568</v>
      </c>
    </row>
    <row r="10" spans="1:7" x14ac:dyDescent="0.25">
      <c r="A10" s="4" t="s">
        <v>7</v>
      </c>
      <c r="B10" s="2">
        <v>-1391.3427822700241</v>
      </c>
      <c r="C10" s="2">
        <v>-1281.691795038076</v>
      </c>
      <c r="D10" s="2">
        <v>-1494.6604035567934</v>
      </c>
      <c r="E10" s="2">
        <v>-1159.2558922226281</v>
      </c>
      <c r="F10" s="2">
        <v>-1867.1317001112261</v>
      </c>
      <c r="G10" s="2">
        <v>-707.87580788859805</v>
      </c>
    </row>
    <row r="11" spans="1:7" x14ac:dyDescent="0.25">
      <c r="A11" s="4" t="s">
        <v>8</v>
      </c>
      <c r="B11" s="2">
        <v>-582.62387996557504</v>
      </c>
      <c r="C11" s="2">
        <v>-476.02308963402157</v>
      </c>
      <c r="D11" s="2">
        <v>-395.7428396589807</v>
      </c>
      <c r="E11" s="2">
        <v>-611.16690804262737</v>
      </c>
      <c r="F11" s="2">
        <v>-104.44156839865498</v>
      </c>
      <c r="G11" s="2">
        <v>506.7253396439724</v>
      </c>
    </row>
    <row r="12" spans="1:7" x14ac:dyDescent="0.25">
      <c r="A12" s="4" t="s">
        <v>9</v>
      </c>
      <c r="B12" s="2"/>
      <c r="C12" s="2"/>
      <c r="D12" s="2"/>
      <c r="E12" s="2"/>
      <c r="F12" s="2"/>
      <c r="G12" s="2"/>
    </row>
    <row r="13" spans="1:7" x14ac:dyDescent="0.25">
      <c r="A13" s="1" t="s">
        <v>10</v>
      </c>
      <c r="B13" s="3">
        <v>0.61572160929425923</v>
      </c>
      <c r="C13" s="3">
        <v>-0.37025380785415657</v>
      </c>
      <c r="D13" s="3">
        <v>-1.1062574154112772</v>
      </c>
      <c r="E13" s="3">
        <v>-1.1821901277770155</v>
      </c>
      <c r="F13" s="3">
        <v>0.76777194205899191</v>
      </c>
      <c r="G13" s="3">
        <v>1.9499620698360074</v>
      </c>
    </row>
    <row r="14" spans="1:7" x14ac:dyDescent="0.25">
      <c r="A14" s="1" t="s">
        <v>11</v>
      </c>
      <c r="B14" s="3">
        <v>-1533.2438890723922</v>
      </c>
      <c r="C14" s="3">
        <v>-622.42812717038396</v>
      </c>
      <c r="D14" s="3">
        <v>-938.80104120807448</v>
      </c>
      <c r="E14" s="3">
        <v>-784.42792514946734</v>
      </c>
      <c r="F14" s="3">
        <v>-579.64509324598316</v>
      </c>
      <c r="G14" s="3">
        <v>204.78283190348418</v>
      </c>
    </row>
    <row r="15" spans="1:7" x14ac:dyDescent="0.25">
      <c r="A15" s="4" t="s">
        <v>12</v>
      </c>
      <c r="B15" s="2">
        <v>1044.029689483023</v>
      </c>
      <c r="C15" s="2">
        <v>-1457.4199861521838</v>
      </c>
      <c r="D15" s="2">
        <v>-7736.8032421711232</v>
      </c>
      <c r="E15" s="2">
        <v>-1757.0228451758653</v>
      </c>
      <c r="F15" s="2">
        <v>767.88278726307499</v>
      </c>
      <c r="G15" s="2">
        <v>2524.9056324389403</v>
      </c>
    </row>
    <row r="16" spans="1:7" x14ac:dyDescent="0.25">
      <c r="A16" s="4" t="s">
        <v>13</v>
      </c>
      <c r="B16" s="2">
        <v>-411.97823726085846</v>
      </c>
      <c r="C16" s="2">
        <v>3485.8789872931466</v>
      </c>
      <c r="D16" s="2">
        <v>3853.7271794678481</v>
      </c>
      <c r="E16" s="2">
        <v>3620.7947752695468</v>
      </c>
      <c r="F16" s="2">
        <v>9078.0436234602403</v>
      </c>
      <c r="G16" s="2">
        <v>5457.248848190693</v>
      </c>
    </row>
    <row r="17" spans="1:7" x14ac:dyDescent="0.25">
      <c r="A17" s="4" t="s">
        <v>14</v>
      </c>
      <c r="B17" s="2">
        <v>-5207.9566778819662</v>
      </c>
      <c r="C17" s="2">
        <v>-4967.3444792130367</v>
      </c>
      <c r="D17" s="2">
        <v>2910.569021495201</v>
      </c>
      <c r="E17" s="2">
        <v>-2652.4218552431494</v>
      </c>
      <c r="F17" s="2">
        <v>-10428.041503969302</v>
      </c>
      <c r="G17" s="2">
        <v>-7775.6196487261523</v>
      </c>
    </row>
    <row r="18" spans="1:7" x14ac:dyDescent="0.25">
      <c r="A18" s="4" t="s">
        <v>15</v>
      </c>
      <c r="B18" s="2">
        <v>3033.0303365874088</v>
      </c>
      <c r="C18" s="2">
        <v>2297.8603509016889</v>
      </c>
      <c r="D18" s="2">
        <v>5.3959999999999999</v>
      </c>
      <c r="E18" s="2">
        <v>-5.4670000000000005</v>
      </c>
      <c r="F18" s="2">
        <v>5.4409999999999998</v>
      </c>
      <c r="G18" s="2">
        <v>10.908000000000001</v>
      </c>
    </row>
    <row r="19" spans="1:7" x14ac:dyDescent="0.25">
      <c r="A19" s="4" t="s">
        <v>16</v>
      </c>
      <c r="B19" s="2">
        <v>9.6310000000000002</v>
      </c>
      <c r="C19" s="2">
        <v>18.597000000000001</v>
      </c>
      <c r="D19" s="2">
        <v>28.31</v>
      </c>
      <c r="E19" s="2">
        <v>9.6890000000000001</v>
      </c>
      <c r="F19" s="2">
        <v>-2.9710000000000001</v>
      </c>
      <c r="G19" s="2">
        <v>-12.66</v>
      </c>
    </row>
    <row r="20" spans="1:7" x14ac:dyDescent="0.25">
      <c r="A20" s="4"/>
      <c r="B20" s="2"/>
      <c r="C20" s="2"/>
      <c r="D20" s="2"/>
      <c r="E20" s="2"/>
      <c r="F20" s="2"/>
      <c r="G20" s="2"/>
    </row>
    <row r="21" spans="1:7" x14ac:dyDescent="0.25">
      <c r="A21" s="5" t="s">
        <v>19</v>
      </c>
      <c r="B21" s="3">
        <v>-760.90971891772494</v>
      </c>
      <c r="C21" s="3">
        <v>-83.024497440658749</v>
      </c>
      <c r="D21" s="3">
        <v>-248.12058776176116</v>
      </c>
      <c r="E21" s="3">
        <v>-121.41066680494545</v>
      </c>
      <c r="F21" s="3">
        <v>-41.022923378113887</v>
      </c>
      <c r="G21" s="3">
        <v>80.387743426831562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90A47-9015-42BC-B9CA-3494025D489D}">
  <dimension ref="A1:M32"/>
  <sheetViews>
    <sheetView workbookViewId="0"/>
  </sheetViews>
  <sheetFormatPr defaultRowHeight="15" x14ac:dyDescent="0.25"/>
  <cols>
    <col min="1" max="1" width="61.42578125" bestFit="1" customWidth="1"/>
    <col min="2" max="3" width="9.5703125" bestFit="1" customWidth="1"/>
    <col min="4" max="4" width="10.28515625" bestFit="1" customWidth="1"/>
    <col min="5" max="6" width="9.5703125" bestFit="1" customWidth="1"/>
    <col min="7" max="7" width="10.28515625" bestFit="1" customWidth="1"/>
    <col min="8" max="9" width="10.5703125" bestFit="1" customWidth="1"/>
    <col min="10" max="10" width="10.28515625" bestFit="1" customWidth="1"/>
    <col min="11" max="12" width="9.5703125" bestFit="1" customWidth="1"/>
    <col min="13" max="13" width="10.28515625" bestFit="1" customWidth="1"/>
  </cols>
  <sheetData>
    <row r="1" spans="1:13" x14ac:dyDescent="0.25">
      <c r="A1" s="1" t="s">
        <v>20</v>
      </c>
    </row>
    <row r="3" spans="1:13" x14ac:dyDescent="0.25">
      <c r="B3" s="27" t="s">
        <v>21</v>
      </c>
      <c r="C3" s="27"/>
      <c r="D3" s="27"/>
      <c r="E3" s="27"/>
      <c r="F3" s="27"/>
      <c r="G3" s="27"/>
      <c r="H3" s="27"/>
      <c r="I3" s="27"/>
      <c r="J3" s="27"/>
      <c r="K3" s="27" t="s">
        <v>22</v>
      </c>
      <c r="L3" s="27"/>
      <c r="M3" s="27"/>
    </row>
    <row r="4" spans="1:13" ht="17.25" x14ac:dyDescent="0.25">
      <c r="B4" s="27">
        <v>2020</v>
      </c>
      <c r="C4" s="27"/>
      <c r="D4" s="27"/>
      <c r="E4" s="27" t="s">
        <v>17</v>
      </c>
      <c r="F4" s="27"/>
      <c r="G4" s="27"/>
      <c r="H4" s="27" t="s">
        <v>18</v>
      </c>
      <c r="I4" s="27"/>
      <c r="J4" s="27"/>
      <c r="K4" s="27" t="s">
        <v>23</v>
      </c>
      <c r="L4" s="27"/>
      <c r="M4" s="27"/>
    </row>
    <row r="5" spans="1:13" x14ac:dyDescent="0.25">
      <c r="B5" s="1" t="s">
        <v>24</v>
      </c>
      <c r="C5" s="1" t="s">
        <v>25</v>
      </c>
      <c r="D5" s="1" t="s">
        <v>26</v>
      </c>
      <c r="E5" s="1" t="s">
        <v>24</v>
      </c>
      <c r="F5" s="1" t="s">
        <v>25</v>
      </c>
      <c r="G5" s="1" t="s">
        <v>26</v>
      </c>
      <c r="H5" s="1" t="s">
        <v>24</v>
      </c>
      <c r="I5" s="1" t="s">
        <v>25</v>
      </c>
      <c r="J5" s="1" t="s">
        <v>26</v>
      </c>
      <c r="K5" s="1" t="s">
        <v>24</v>
      </c>
      <c r="L5" s="1" t="s">
        <v>25</v>
      </c>
      <c r="M5" s="1" t="s">
        <v>26</v>
      </c>
    </row>
    <row r="7" spans="1:13" x14ac:dyDescent="0.25">
      <c r="A7" s="1" t="s">
        <v>27</v>
      </c>
      <c r="B7" s="3">
        <v>6434.919552875499</v>
      </c>
      <c r="C7" s="3">
        <v>7124.4937489063996</v>
      </c>
      <c r="D7" s="3">
        <v>-689.57419603090079</v>
      </c>
      <c r="E7" s="3">
        <v>8786.5275717440345</v>
      </c>
      <c r="F7" s="3">
        <v>9448.3626399607783</v>
      </c>
      <c r="G7" s="3">
        <v>-661.83506821674564</v>
      </c>
      <c r="H7" s="3">
        <v>11277.611708677678</v>
      </c>
      <c r="I7" s="3">
        <v>11817.001650487606</v>
      </c>
      <c r="J7" s="3">
        <v>-539.38994180992881</v>
      </c>
      <c r="K7" s="3">
        <v>2491.0841369336431</v>
      </c>
      <c r="L7" s="3">
        <v>2368.6390105268274</v>
      </c>
      <c r="M7" s="3">
        <v>122.44512640681683</v>
      </c>
    </row>
    <row r="8" spans="1:13" x14ac:dyDescent="0.25">
      <c r="A8" s="1" t="s">
        <v>28</v>
      </c>
      <c r="B8" s="3">
        <v>3292.3089470805076</v>
      </c>
      <c r="C8" s="3">
        <v>2091.4798998956348</v>
      </c>
      <c r="D8" s="3">
        <v>1200.8290471848729</v>
      </c>
      <c r="E8" s="3">
        <v>3448.217302600402</v>
      </c>
      <c r="F8" s="3">
        <v>2339.6295705518924</v>
      </c>
      <c r="G8" s="3">
        <v>1108.5877320485097</v>
      </c>
      <c r="H8" s="3">
        <v>4182.1271709157427</v>
      </c>
      <c r="I8" s="3">
        <v>2749.9438442157898</v>
      </c>
      <c r="J8" s="3">
        <v>1432.1833266999527</v>
      </c>
      <c r="K8" s="3">
        <v>733.90986831534065</v>
      </c>
      <c r="L8" s="3">
        <v>410.31427366389744</v>
      </c>
      <c r="M8" s="3">
        <v>323.59559465144298</v>
      </c>
    </row>
    <row r="9" spans="1:13" x14ac:dyDescent="0.25">
      <c r="A9" s="1" t="s">
        <v>29</v>
      </c>
      <c r="B9" s="3">
        <v>509.44917800989987</v>
      </c>
      <c r="C9" s="3">
        <v>1028.4855291172591</v>
      </c>
      <c r="D9" s="3">
        <v>-519.03635110735922</v>
      </c>
      <c r="E9" s="3">
        <v>581.37940314996501</v>
      </c>
      <c r="F9" s="3">
        <v>1151.0738347610165</v>
      </c>
      <c r="G9" s="3">
        <v>-569.69443161105153</v>
      </c>
      <c r="H9" s="3">
        <v>810.59537653119401</v>
      </c>
      <c r="I9" s="3">
        <v>1350.5965233552793</v>
      </c>
      <c r="J9" s="3">
        <v>-540.00114682408525</v>
      </c>
      <c r="K9" s="3">
        <v>229.21597338122899</v>
      </c>
      <c r="L9" s="3">
        <v>199.52268859426272</v>
      </c>
      <c r="M9" s="3">
        <v>29.693284786966274</v>
      </c>
    </row>
    <row r="10" spans="1:13" x14ac:dyDescent="0.25">
      <c r="A10" s="1" t="s">
        <v>30</v>
      </c>
      <c r="B10" s="3">
        <v>2782.8597690706079</v>
      </c>
      <c r="C10" s="3">
        <v>1062.9943707783757</v>
      </c>
      <c r="D10" s="3">
        <v>1719.8653982922322</v>
      </c>
      <c r="E10" s="3">
        <v>2866.8378994504369</v>
      </c>
      <c r="F10" s="3">
        <v>1188.5557357908756</v>
      </c>
      <c r="G10" s="3">
        <v>1678.2821636595613</v>
      </c>
      <c r="H10" s="3">
        <v>3371.5317943845484</v>
      </c>
      <c r="I10" s="3">
        <v>1399.3473208605105</v>
      </c>
      <c r="J10" s="3">
        <v>1972.1844735240379</v>
      </c>
      <c r="K10" s="3">
        <v>504.69389493411154</v>
      </c>
      <c r="L10" s="3">
        <v>210.79158506963495</v>
      </c>
      <c r="M10" s="3">
        <v>293.90230986447659</v>
      </c>
    </row>
    <row r="11" spans="1:13" x14ac:dyDescent="0.25">
      <c r="A11" t="s">
        <v>31</v>
      </c>
      <c r="B11" s="2">
        <v>46.863975870749172</v>
      </c>
      <c r="C11" s="2">
        <v>103.56969350249354</v>
      </c>
      <c r="D11" s="2">
        <v>-56.705717631744363</v>
      </c>
      <c r="E11" s="2">
        <v>47.667637222722341</v>
      </c>
      <c r="F11" s="2">
        <v>141.45069906575185</v>
      </c>
      <c r="G11" s="2">
        <v>-93.783061843029515</v>
      </c>
      <c r="H11" s="2">
        <v>67.587240768776681</v>
      </c>
      <c r="I11" s="2">
        <v>183.26073052280765</v>
      </c>
      <c r="J11" s="2">
        <v>-115.67348975403097</v>
      </c>
      <c r="K11" s="2">
        <v>19.91960354605434</v>
      </c>
      <c r="L11" s="2">
        <v>41.8100314570558</v>
      </c>
      <c r="M11" s="2">
        <v>-21.890427911001453</v>
      </c>
    </row>
    <row r="12" spans="1:13" x14ac:dyDescent="0.25">
      <c r="A12" t="s">
        <v>32</v>
      </c>
      <c r="B12" s="2">
        <v>208.99747706641244</v>
      </c>
      <c r="C12" s="2">
        <v>122.63695492772376</v>
      </c>
      <c r="D12" s="2">
        <v>86.36052213868868</v>
      </c>
      <c r="E12" s="2">
        <v>32.567916708483509</v>
      </c>
      <c r="F12" s="2">
        <v>117.71483179159522</v>
      </c>
      <c r="G12" s="2">
        <v>-85.146915083111708</v>
      </c>
      <c r="H12" s="2">
        <v>537.23275866401389</v>
      </c>
      <c r="I12" s="2">
        <v>233.89741313107163</v>
      </c>
      <c r="J12" s="2">
        <v>303.33534553294226</v>
      </c>
      <c r="K12" s="2">
        <v>504.66484195553039</v>
      </c>
      <c r="L12" s="2">
        <v>116.18258133947641</v>
      </c>
      <c r="M12" s="2">
        <v>388.48226061605396</v>
      </c>
    </row>
    <row r="13" spans="1:13" x14ac:dyDescent="0.25">
      <c r="A13" t="s">
        <v>33</v>
      </c>
      <c r="B13" s="2">
        <v>580.1212062833298</v>
      </c>
      <c r="C13" s="2">
        <v>248.5835395453108</v>
      </c>
      <c r="D13" s="2">
        <v>331.53766673801897</v>
      </c>
      <c r="E13" s="2">
        <v>761.79755482880864</v>
      </c>
      <c r="F13" s="2">
        <v>258.45350990273562</v>
      </c>
      <c r="G13" s="2">
        <v>503.34404492607302</v>
      </c>
      <c r="H13" s="2">
        <v>707.16136424379943</v>
      </c>
      <c r="I13" s="2">
        <v>266.03768813056001</v>
      </c>
      <c r="J13" s="2">
        <v>441.12367611323941</v>
      </c>
      <c r="K13" s="2">
        <v>-54.636190585009217</v>
      </c>
      <c r="L13" s="2">
        <v>7.5841782278243954</v>
      </c>
      <c r="M13" s="2">
        <v>-62.220368812833613</v>
      </c>
    </row>
    <row r="14" spans="1:13" x14ac:dyDescent="0.25">
      <c r="A14" t="s">
        <v>34</v>
      </c>
      <c r="B14" s="2">
        <v>1182.0551690605992</v>
      </c>
      <c r="C14" s="2">
        <v>162.38995284127287</v>
      </c>
      <c r="D14" s="2">
        <v>1019.6652162193263</v>
      </c>
      <c r="E14" s="2">
        <v>1182.2771310241792</v>
      </c>
      <c r="F14" s="2">
        <v>183.63864298820334</v>
      </c>
      <c r="G14" s="2">
        <v>998.6384880359758</v>
      </c>
      <c r="H14" s="2">
        <v>1205.5521213584284</v>
      </c>
      <c r="I14" s="2">
        <v>161.54813750694552</v>
      </c>
      <c r="J14" s="2">
        <v>1044.0039838514829</v>
      </c>
      <c r="K14" s="2">
        <v>23.274990334249196</v>
      </c>
      <c r="L14" s="2">
        <v>-22.090505481257821</v>
      </c>
      <c r="M14" s="2">
        <v>45.365495815507074</v>
      </c>
    </row>
    <row r="15" spans="1:13" x14ac:dyDescent="0.25">
      <c r="A15" t="s">
        <v>35</v>
      </c>
      <c r="B15" s="2">
        <v>14.295185177107614</v>
      </c>
      <c r="C15" s="2">
        <v>56.735540694810901</v>
      </c>
      <c r="D15" s="2">
        <v>-42.440355517703289</v>
      </c>
      <c r="E15" s="2">
        <v>20.934017896676973</v>
      </c>
      <c r="F15" s="2">
        <v>69.846749236395283</v>
      </c>
      <c r="G15" s="2">
        <v>-48.912731339718306</v>
      </c>
      <c r="H15" s="2">
        <v>17.992886192462297</v>
      </c>
      <c r="I15" s="2">
        <v>78.168563988036922</v>
      </c>
      <c r="J15" s="2">
        <v>-60.175677795574629</v>
      </c>
      <c r="K15" s="2">
        <v>-2.9411317042146763</v>
      </c>
      <c r="L15" s="2">
        <v>8.3218147516416394</v>
      </c>
      <c r="M15" s="2">
        <v>-11.262946455856323</v>
      </c>
    </row>
    <row r="16" spans="1:13" x14ac:dyDescent="0.25">
      <c r="A16" t="s">
        <v>36</v>
      </c>
      <c r="B16" s="2">
        <v>714.5134129442381</v>
      </c>
      <c r="C16" s="2">
        <v>272.10365131784044</v>
      </c>
      <c r="D16" s="2">
        <v>442.40976162639765</v>
      </c>
      <c r="E16" s="2">
        <v>762.4308934168223</v>
      </c>
      <c r="F16" s="2">
        <v>311.92826479449508</v>
      </c>
      <c r="G16" s="2">
        <v>450.50262862232722</v>
      </c>
      <c r="H16" s="2">
        <v>812.44502294170104</v>
      </c>
      <c r="I16" s="2">
        <v>343.25067023838415</v>
      </c>
      <c r="J16" s="2">
        <v>469.19435270331689</v>
      </c>
      <c r="K16" s="2">
        <v>50.01412952487874</v>
      </c>
      <c r="L16" s="2">
        <v>31.322405443889068</v>
      </c>
      <c r="M16" s="2">
        <v>18.691724080989673</v>
      </c>
    </row>
    <row r="17" spans="1:13" x14ac:dyDescent="0.25">
      <c r="A17" t="s">
        <v>37</v>
      </c>
      <c r="B17" s="2">
        <v>1.0106599999999999</v>
      </c>
      <c r="C17" s="2">
        <v>5.517021990175035</v>
      </c>
      <c r="D17" s="2">
        <v>-4.5063619901750354</v>
      </c>
      <c r="E17" s="2">
        <v>0.69799999999999995</v>
      </c>
      <c r="F17" s="2">
        <v>2.7062079724816002</v>
      </c>
      <c r="G17" s="2">
        <v>-2.0082079724816002</v>
      </c>
      <c r="H17" s="2">
        <v>1.3771199999999999</v>
      </c>
      <c r="I17" s="2">
        <v>3.1306169427270767</v>
      </c>
      <c r="J17" s="2">
        <v>-1.7534969427270768</v>
      </c>
      <c r="K17" s="2">
        <v>0.67911999999999995</v>
      </c>
      <c r="L17" s="2">
        <v>0.42440897024547652</v>
      </c>
      <c r="M17" s="2">
        <v>0.25471102975452342</v>
      </c>
    </row>
    <row r="18" spans="1:13" x14ac:dyDescent="0.25">
      <c r="A18" t="s">
        <v>38</v>
      </c>
      <c r="B18" s="2">
        <v>35.002682668171424</v>
      </c>
      <c r="C18" s="2">
        <v>91.458015958748376</v>
      </c>
      <c r="D18" s="2">
        <v>-56.455333290576952</v>
      </c>
      <c r="E18" s="2">
        <v>58.464748352744031</v>
      </c>
      <c r="F18" s="2">
        <v>102.81683003921728</v>
      </c>
      <c r="G18" s="2">
        <v>-44.352081686473248</v>
      </c>
      <c r="H18" s="2">
        <v>22.183280215366583</v>
      </c>
      <c r="I18" s="2">
        <v>130.05350039997748</v>
      </c>
      <c r="J18" s="2">
        <v>-107.8702201846109</v>
      </c>
      <c r="K18" s="2">
        <v>-36.281468137377445</v>
      </c>
      <c r="L18" s="2">
        <v>27.236670360760201</v>
      </c>
      <c r="M18" s="2">
        <v>-63.518138498137652</v>
      </c>
    </row>
    <row r="19" spans="1:13" x14ac:dyDescent="0.25">
      <c r="A19" s="1" t="s">
        <v>39</v>
      </c>
      <c r="B19" s="3">
        <v>1821.3219852093991</v>
      </c>
      <c r="C19" s="3">
        <v>3315.9823887661923</v>
      </c>
      <c r="D19" s="3">
        <v>-1494.6604035567932</v>
      </c>
      <c r="E19" s="3">
        <v>2198.6837507710184</v>
      </c>
      <c r="F19" s="3">
        <v>3357.939642993646</v>
      </c>
      <c r="G19" s="3">
        <v>-1159.2558922226276</v>
      </c>
      <c r="H19" s="3">
        <v>3345.8722081551537</v>
      </c>
      <c r="I19" s="3">
        <v>5213.0039082663807</v>
      </c>
      <c r="J19" s="3">
        <v>-1867.131700111227</v>
      </c>
      <c r="K19" s="3">
        <v>1147.1884573841353</v>
      </c>
      <c r="L19" s="3">
        <v>1855.0642652727347</v>
      </c>
      <c r="M19" s="3">
        <v>-707.87580788859941</v>
      </c>
    </row>
    <row r="20" spans="1:13" x14ac:dyDescent="0.25">
      <c r="A20" t="s">
        <v>40</v>
      </c>
      <c r="B20" s="2">
        <v>2.1963252785659262</v>
      </c>
      <c r="C20" s="2">
        <v>42.99954806225815</v>
      </c>
      <c r="D20" s="2">
        <v>-40.80322278369222</v>
      </c>
      <c r="E20" s="2">
        <v>0.71349152545144456</v>
      </c>
      <c r="F20" s="2">
        <v>19.840455773072403</v>
      </c>
      <c r="G20" s="2">
        <v>-19.126964247620958</v>
      </c>
      <c r="H20" s="2">
        <v>2.3148321079232836</v>
      </c>
      <c r="I20" s="2">
        <v>42.035380165862733</v>
      </c>
      <c r="J20" s="2">
        <v>-39.720548057939453</v>
      </c>
      <c r="K20" s="2">
        <v>1.6013405824718392</v>
      </c>
      <c r="L20" s="2">
        <v>22.19492439279033</v>
      </c>
      <c r="M20" s="2">
        <v>-20.593583810318496</v>
      </c>
    </row>
    <row r="21" spans="1:13" x14ac:dyDescent="0.25">
      <c r="A21" t="s">
        <v>41</v>
      </c>
      <c r="B21" s="2">
        <v>1819.1256599308333</v>
      </c>
      <c r="C21" s="2">
        <v>3272.982840703934</v>
      </c>
      <c r="D21" s="2">
        <v>-1453.8571807731007</v>
      </c>
      <c r="E21" s="2">
        <v>2197.9702592455669</v>
      </c>
      <c r="F21" s="2">
        <v>3338.0991872205736</v>
      </c>
      <c r="G21" s="2">
        <v>-1140.1289279750067</v>
      </c>
      <c r="H21" s="2">
        <v>3343.5573760472303</v>
      </c>
      <c r="I21" s="2">
        <v>5170.9685281005177</v>
      </c>
      <c r="J21" s="2">
        <v>-1827.4111520532874</v>
      </c>
      <c r="K21" s="2">
        <v>1145.5871168016633</v>
      </c>
      <c r="L21" s="2">
        <v>1832.869340879944</v>
      </c>
      <c r="M21" s="2">
        <v>-687.28222407828071</v>
      </c>
    </row>
    <row r="22" spans="1:13" x14ac:dyDescent="0.25">
      <c r="A22" t="s">
        <v>42</v>
      </c>
      <c r="B22" s="2">
        <v>-0.48391622873403323</v>
      </c>
      <c r="C22" s="2">
        <v>1620.5245883475814</v>
      </c>
      <c r="D22" s="2">
        <v>-1621.0085045763153</v>
      </c>
      <c r="E22" s="2">
        <v>19.452518798205126</v>
      </c>
      <c r="F22" s="2">
        <v>2088.4952586606896</v>
      </c>
      <c r="G22" s="2">
        <v>-2069.0427398624843</v>
      </c>
      <c r="H22" s="2">
        <v>31.682647719831202</v>
      </c>
      <c r="I22" s="2">
        <v>3489.2035994850821</v>
      </c>
      <c r="J22" s="2">
        <v>-3457.5209517652511</v>
      </c>
      <c r="K22" s="2">
        <v>12.230128921626076</v>
      </c>
      <c r="L22" s="2">
        <v>1400.7083408243925</v>
      </c>
      <c r="M22" s="2">
        <v>-1388.4782119027668</v>
      </c>
    </row>
    <row r="23" spans="1:13" x14ac:dyDescent="0.25">
      <c r="A23" t="s">
        <v>43</v>
      </c>
      <c r="B23" s="2">
        <v>1127.8286557842139</v>
      </c>
      <c r="C23" s="2">
        <v>967.75907363416331</v>
      </c>
      <c r="D23" s="2">
        <v>160.06958215005056</v>
      </c>
      <c r="E23" s="2">
        <v>1569.2032032819836</v>
      </c>
      <c r="F23" s="2">
        <v>753.80761436704347</v>
      </c>
      <c r="G23" s="2">
        <v>815.39558891494016</v>
      </c>
      <c r="H23" s="2">
        <v>2399.467711156783</v>
      </c>
      <c r="I23" s="2">
        <v>825.50348260785836</v>
      </c>
      <c r="J23" s="2">
        <v>1573.9642285489247</v>
      </c>
      <c r="K23" s="2">
        <v>830.26450787479939</v>
      </c>
      <c r="L23" s="2">
        <v>71.695868240814889</v>
      </c>
      <c r="M23" s="2">
        <v>758.5686396339845</v>
      </c>
    </row>
    <row r="24" spans="1:13" x14ac:dyDescent="0.25">
      <c r="A24" t="s">
        <v>44</v>
      </c>
      <c r="B24" s="2">
        <v>689.87092037535331</v>
      </c>
      <c r="C24" s="2">
        <v>684.69917872218957</v>
      </c>
      <c r="D24" s="2">
        <v>5.1717416531637355</v>
      </c>
      <c r="E24" s="2">
        <v>608.53453716537786</v>
      </c>
      <c r="F24" s="2">
        <v>495.79631419284078</v>
      </c>
      <c r="G24" s="2">
        <v>112.73822297253707</v>
      </c>
      <c r="H24" s="2">
        <v>909.49901717061653</v>
      </c>
      <c r="I24" s="2">
        <v>856.26144600757721</v>
      </c>
      <c r="J24" s="2">
        <v>53.23757116303932</v>
      </c>
      <c r="K24" s="2">
        <v>300.96448000523867</v>
      </c>
      <c r="L24" s="2">
        <v>360.46513181473642</v>
      </c>
      <c r="M24" s="2">
        <v>-59.500651809497754</v>
      </c>
    </row>
    <row r="25" spans="1:13" x14ac:dyDescent="0.25">
      <c r="A25" t="s">
        <v>45</v>
      </c>
      <c r="B25" s="2">
        <v>1.91</v>
      </c>
      <c r="C25" s="2">
        <v>0</v>
      </c>
      <c r="D25" s="2">
        <v>1.91</v>
      </c>
      <c r="E25" s="2">
        <v>0.78</v>
      </c>
      <c r="F25" s="2">
        <v>0</v>
      </c>
      <c r="G25" s="2">
        <v>0.78</v>
      </c>
      <c r="H25" s="2">
        <v>2.9079999999999999</v>
      </c>
      <c r="I25" s="2">
        <v>0</v>
      </c>
      <c r="J25" s="2">
        <v>2.9079999999999999</v>
      </c>
      <c r="K25" s="2">
        <v>2.1280000000000001</v>
      </c>
      <c r="L25" s="2">
        <v>0</v>
      </c>
      <c r="M25" s="2">
        <v>2.1280000000000001</v>
      </c>
    </row>
    <row r="26" spans="1:13" x14ac:dyDescent="0.25">
      <c r="A26" t="s">
        <v>46</v>
      </c>
      <c r="B26" s="2">
        <v>1321.2886205855921</v>
      </c>
      <c r="C26" s="2">
        <v>1717.0314602445726</v>
      </c>
      <c r="D26" s="2">
        <v>-395.74283965898053</v>
      </c>
      <c r="E26" s="2">
        <v>3139.6265183726132</v>
      </c>
      <c r="F26" s="2">
        <v>3750.7934264152409</v>
      </c>
      <c r="G26" s="2">
        <v>-611.16690804262771</v>
      </c>
      <c r="H26" s="2">
        <v>3749.6123296067813</v>
      </c>
      <c r="I26" s="2">
        <v>3854.0538980054357</v>
      </c>
      <c r="J26" s="2">
        <v>-104.44156839865445</v>
      </c>
      <c r="K26" s="2">
        <v>609.98581123416807</v>
      </c>
      <c r="L26" s="2">
        <v>103.26047159019481</v>
      </c>
      <c r="M26" s="2">
        <v>506.72533964397326</v>
      </c>
    </row>
    <row r="27" spans="1:13" x14ac:dyDescent="0.25">
      <c r="A27" t="s">
        <v>47</v>
      </c>
      <c r="B27" s="2">
        <v>0.19785</v>
      </c>
      <c r="C27" s="2">
        <v>1.4581156500000001</v>
      </c>
      <c r="D27" s="2">
        <v>-1.26026565</v>
      </c>
      <c r="E27" s="2">
        <v>0.372</v>
      </c>
      <c r="F27" s="2">
        <v>1.284</v>
      </c>
      <c r="G27" s="2">
        <v>-0.91200000000000003</v>
      </c>
      <c r="H27" s="2">
        <v>0.53868000000000005</v>
      </c>
      <c r="I27" s="2">
        <v>1.3360000000000001</v>
      </c>
      <c r="J27" s="2">
        <v>-0.79732000000000003</v>
      </c>
      <c r="K27" s="2">
        <v>0.16668000000000005</v>
      </c>
      <c r="L27" s="2">
        <v>5.2000000000000046E-2</v>
      </c>
      <c r="M27" s="2">
        <v>0.11468</v>
      </c>
    </row>
    <row r="28" spans="1:13" x14ac:dyDescent="0.25">
      <c r="A28" t="s">
        <v>48</v>
      </c>
      <c r="B28" s="2">
        <v>5.3108695416666656</v>
      </c>
      <c r="C28" s="2">
        <v>367.09514698288706</v>
      </c>
      <c r="D28" s="2">
        <v>-361.78427744122041</v>
      </c>
      <c r="E28" s="2">
        <v>7.7976732083333351</v>
      </c>
      <c r="F28" s="2">
        <v>390.22889122219658</v>
      </c>
      <c r="G28" s="2">
        <v>-382.43121801386326</v>
      </c>
      <c r="H28" s="2">
        <v>8.3104491591463425</v>
      </c>
      <c r="I28" s="2">
        <v>406.98379212679384</v>
      </c>
      <c r="J28" s="2">
        <v>-398.6733429676475</v>
      </c>
      <c r="K28" s="2">
        <v>0.51277595081300742</v>
      </c>
      <c r="L28" s="2">
        <v>16.754900904597264</v>
      </c>
      <c r="M28" s="2">
        <v>-16.242124953784241</v>
      </c>
    </row>
    <row r="29" spans="1:13" x14ac:dyDescent="0.25">
      <c r="A29" t="s">
        <v>49</v>
      </c>
      <c r="B29" s="2">
        <v>1315.7799010439253</v>
      </c>
      <c r="C29" s="2">
        <v>1348.4781976116856</v>
      </c>
      <c r="D29" s="2">
        <v>-32.698296567760281</v>
      </c>
      <c r="E29" s="2">
        <v>3131.4568451642799</v>
      </c>
      <c r="F29" s="2">
        <v>3359.2805351930442</v>
      </c>
      <c r="G29" s="2">
        <v>-227.8236900287643</v>
      </c>
      <c r="H29" s="2">
        <v>3740.763200447635</v>
      </c>
      <c r="I29" s="2">
        <v>3445.7341058786419</v>
      </c>
      <c r="J29" s="2">
        <v>295.02909456899306</v>
      </c>
      <c r="K29" s="2">
        <v>609.30635528335506</v>
      </c>
      <c r="L29" s="2">
        <v>86.453570685597697</v>
      </c>
      <c r="M29" s="2">
        <v>522.85278459775736</v>
      </c>
    </row>
    <row r="30" spans="1:13" x14ac:dyDescent="0.25">
      <c r="A30" s="1" t="s">
        <v>50</v>
      </c>
      <c r="B30" s="3">
        <v>4.03328856E-2</v>
      </c>
      <c r="C30" s="3">
        <v>1.1465903010112772</v>
      </c>
      <c r="D30" s="3">
        <v>-1.1062574154112772</v>
      </c>
      <c r="E30" s="3">
        <v>7.4990387079999984E-3</v>
      </c>
      <c r="F30" s="3">
        <v>1.1896891664850155</v>
      </c>
      <c r="G30" s="3">
        <v>-1.1821901277770155</v>
      </c>
      <c r="H30" s="3">
        <v>0.9244131736520308</v>
      </c>
      <c r="I30" s="3">
        <v>0.1566412315930388</v>
      </c>
      <c r="J30" s="3">
        <v>0.76777194205899202</v>
      </c>
      <c r="K30" s="3">
        <v>0.91691413494403085</v>
      </c>
      <c r="L30" s="3">
        <v>-1.0330479348919768</v>
      </c>
      <c r="M30" s="3">
        <v>1.9499620698360074</v>
      </c>
    </row>
    <row r="31" spans="1:13" x14ac:dyDescent="0.25">
      <c r="A31" t="s">
        <v>51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</row>
    <row r="32" spans="1:13" x14ac:dyDescent="0.25">
      <c r="A32" t="s">
        <v>52</v>
      </c>
      <c r="B32" s="2">
        <v>4.03328856E-2</v>
      </c>
      <c r="C32" s="2">
        <v>1.1465903010112772</v>
      </c>
      <c r="D32" s="2">
        <v>-1.1062574154112772</v>
      </c>
      <c r="E32" s="2">
        <v>7.4990387079999984E-3</v>
      </c>
      <c r="F32" s="2">
        <v>1.1896891664850155</v>
      </c>
      <c r="G32" s="2">
        <v>-1.1821901277770155</v>
      </c>
      <c r="H32" s="2">
        <v>0.9244131736520308</v>
      </c>
      <c r="I32" s="2">
        <v>0.1566412315930388</v>
      </c>
      <c r="J32" s="2">
        <v>0.76777194205899202</v>
      </c>
      <c r="K32" s="2">
        <v>0.91691413494403085</v>
      </c>
      <c r="L32" s="2">
        <v>-1.0330479348919768</v>
      </c>
      <c r="M32" s="2">
        <v>1.9499620698360074</v>
      </c>
    </row>
  </sheetData>
  <mergeCells count="6">
    <mergeCell ref="B4:D4"/>
    <mergeCell ref="E4:G4"/>
    <mergeCell ref="H4:J4"/>
    <mergeCell ref="K3:M3"/>
    <mergeCell ref="K4:M4"/>
    <mergeCell ref="B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3202F-5121-402B-BDCB-86D2FAFA4687}">
  <dimension ref="A1:M18"/>
  <sheetViews>
    <sheetView workbookViewId="0"/>
  </sheetViews>
  <sheetFormatPr defaultRowHeight="15" x14ac:dyDescent="0.25"/>
  <cols>
    <col min="1" max="1" width="52.28515625" customWidth="1"/>
    <col min="2" max="13" width="12.7109375" customWidth="1"/>
  </cols>
  <sheetData>
    <row r="1" spans="1:13" x14ac:dyDescent="0.25">
      <c r="A1" s="1" t="s">
        <v>53</v>
      </c>
    </row>
    <row r="3" spans="1:13" x14ac:dyDescent="0.25">
      <c r="B3" s="27" t="s">
        <v>54</v>
      </c>
      <c r="C3" s="27"/>
      <c r="D3" s="27"/>
      <c r="E3" s="27"/>
      <c r="F3" s="27"/>
      <c r="G3" s="27"/>
      <c r="H3" s="27"/>
      <c r="I3" s="27"/>
      <c r="J3" s="27"/>
      <c r="K3" s="27" t="s">
        <v>22</v>
      </c>
      <c r="L3" s="27"/>
      <c r="M3" s="27"/>
    </row>
    <row r="4" spans="1:13" ht="17.25" x14ac:dyDescent="0.25">
      <c r="B4" s="27">
        <v>2020</v>
      </c>
      <c r="C4" s="27"/>
      <c r="D4" s="27"/>
      <c r="E4" s="27" t="s">
        <v>17</v>
      </c>
      <c r="F4" s="27"/>
      <c r="G4" s="27"/>
      <c r="H4" s="27" t="s">
        <v>18</v>
      </c>
      <c r="I4" s="27"/>
      <c r="J4" s="27"/>
      <c r="K4" s="27" t="s">
        <v>23</v>
      </c>
      <c r="L4" s="27"/>
      <c r="M4" s="27"/>
    </row>
    <row r="5" spans="1:13" ht="47.25" customHeight="1" x14ac:dyDescent="0.25">
      <c r="A5" s="1" t="s">
        <v>55</v>
      </c>
      <c r="B5" s="8" t="s">
        <v>56</v>
      </c>
      <c r="C5" s="8" t="s">
        <v>57</v>
      </c>
      <c r="D5" s="8" t="s">
        <v>58</v>
      </c>
      <c r="E5" s="8" t="s">
        <v>56</v>
      </c>
      <c r="F5" s="8" t="s">
        <v>57</v>
      </c>
      <c r="G5" s="8" t="s">
        <v>58</v>
      </c>
      <c r="H5" s="8" t="s">
        <v>56</v>
      </c>
      <c r="I5" s="8" t="s">
        <v>57</v>
      </c>
      <c r="J5" s="8" t="s">
        <v>58</v>
      </c>
      <c r="K5" s="8" t="s">
        <v>56</v>
      </c>
      <c r="L5" s="8" t="s">
        <v>57</v>
      </c>
      <c r="M5" s="8" t="s">
        <v>58</v>
      </c>
    </row>
    <row r="7" spans="1:13" x14ac:dyDescent="0.25">
      <c r="A7" t="s">
        <v>59</v>
      </c>
      <c r="B7" s="2">
        <v>-2007.0094047831149</v>
      </c>
      <c r="C7" s="2">
        <v>5729.7938373880088</v>
      </c>
      <c r="D7" s="2">
        <v>-7736.8032421711232</v>
      </c>
      <c r="E7" s="2">
        <v>-2430.1933400926268</v>
      </c>
      <c r="F7" s="2">
        <v>-673.17049491676141</v>
      </c>
      <c r="G7" s="2">
        <v>-1757.0228451758653</v>
      </c>
      <c r="H7" s="2">
        <v>-1665.1109497181933</v>
      </c>
      <c r="I7" s="2">
        <v>-2432.9937369812683</v>
      </c>
      <c r="J7" s="2">
        <v>767.88278726307499</v>
      </c>
      <c r="K7" s="2">
        <v>765.08239037443354</v>
      </c>
      <c r="L7" s="2">
        <v>-1759.8232420645068</v>
      </c>
      <c r="M7" s="2">
        <v>2524.9056324389403</v>
      </c>
    </row>
    <row r="8" spans="1:13" x14ac:dyDescent="0.25">
      <c r="A8" t="s">
        <v>60</v>
      </c>
      <c r="B8" s="2">
        <v>1384.8627193578247</v>
      </c>
      <c r="C8" s="2">
        <v>-2468.8644601100236</v>
      </c>
      <c r="D8" s="2">
        <v>3853.7271794678481</v>
      </c>
      <c r="E8" s="2">
        <v>1159.2006178697184</v>
      </c>
      <c r="F8" s="2">
        <v>-2461.5941573998284</v>
      </c>
      <c r="G8" s="2">
        <v>3620.7947752695468</v>
      </c>
      <c r="H8" s="2">
        <v>10585.479218793573</v>
      </c>
      <c r="I8" s="2">
        <v>1507.4355953333325</v>
      </c>
      <c r="J8" s="2">
        <v>9078.0436234602403</v>
      </c>
      <c r="K8" s="2">
        <v>9426.2786009238553</v>
      </c>
      <c r="L8" s="2">
        <v>3969.0297527331609</v>
      </c>
      <c r="M8" s="2">
        <v>5457.248848190693</v>
      </c>
    </row>
    <row r="9" spans="1:13" x14ac:dyDescent="0.25">
      <c r="A9" t="s">
        <v>61</v>
      </c>
      <c r="B9" s="2">
        <v>9556.1934057993949</v>
      </c>
      <c r="C9" s="2">
        <v>6645.6243843041939</v>
      </c>
      <c r="D9" s="2">
        <v>2910.569021495201</v>
      </c>
      <c r="E9" s="2">
        <v>875.15550604695636</v>
      </c>
      <c r="F9" s="2">
        <v>3527.5773612901057</v>
      </c>
      <c r="G9" s="2">
        <v>-2652.4218552431494</v>
      </c>
      <c r="H9" s="2">
        <v>-9703.5482439026182</v>
      </c>
      <c r="I9" s="2">
        <v>724.49326006668298</v>
      </c>
      <c r="J9" s="2">
        <v>-10428.041503969302</v>
      </c>
      <c r="K9" s="2">
        <v>-10578.703749949575</v>
      </c>
      <c r="L9" s="2">
        <v>-2803.0841012234227</v>
      </c>
      <c r="M9" s="2">
        <v>-7775.6196487261523</v>
      </c>
    </row>
    <row r="10" spans="1:13" x14ac:dyDescent="0.25">
      <c r="A10" t="s">
        <v>62</v>
      </c>
      <c r="B10" s="2">
        <v>5.2530000000000001</v>
      </c>
      <c r="C10" s="2">
        <v>-0.14299999999999999</v>
      </c>
      <c r="D10" s="2">
        <v>5.3959999999999999</v>
      </c>
      <c r="E10" s="2">
        <v>-5.2530000000000001</v>
      </c>
      <c r="F10" s="2">
        <v>0.214</v>
      </c>
      <c r="G10" s="2">
        <v>-5.4670000000000005</v>
      </c>
      <c r="H10" s="2">
        <v>5.4409999999999998</v>
      </c>
      <c r="I10" s="2">
        <v>0</v>
      </c>
      <c r="J10" s="2">
        <v>5.4409999999999998</v>
      </c>
      <c r="K10" s="2">
        <v>10.693999999999999</v>
      </c>
      <c r="L10" s="2">
        <v>-0.214</v>
      </c>
      <c r="M10" s="2">
        <v>10.908000000000001</v>
      </c>
    </row>
    <row r="11" spans="1:13" x14ac:dyDescent="0.25">
      <c r="A11" t="s">
        <v>63</v>
      </c>
      <c r="B11" s="2">
        <v>28.31</v>
      </c>
      <c r="C11" s="2"/>
      <c r="D11" s="2">
        <v>28.31</v>
      </c>
      <c r="E11" s="2">
        <v>9.6890000000000001</v>
      </c>
      <c r="F11" s="2"/>
      <c r="G11" s="2">
        <v>9.6890000000000001</v>
      </c>
      <c r="H11" s="2">
        <v>-2.9710000000000001</v>
      </c>
      <c r="I11" s="2"/>
      <c r="J11" s="2">
        <v>-2.9710000000000001</v>
      </c>
      <c r="K11" s="2">
        <v>-12.66</v>
      </c>
      <c r="L11" s="2"/>
      <c r="M11" s="2">
        <v>-12.66</v>
      </c>
    </row>
    <row r="12" spans="1:13" x14ac:dyDescent="0.25">
      <c r="A12" s="1" t="s">
        <v>64</v>
      </c>
      <c r="B12" s="3">
        <v>8967.6097203741047</v>
      </c>
      <c r="C12" s="3">
        <v>9906.4107615821795</v>
      </c>
      <c r="D12" s="3">
        <v>-938.80104120807482</v>
      </c>
      <c r="E12" s="3">
        <v>-391.40121617595207</v>
      </c>
      <c r="F12" s="3">
        <v>393.02670897351578</v>
      </c>
      <c r="G12" s="3">
        <v>-784.42792514946791</v>
      </c>
      <c r="H12" s="3">
        <v>-780.70997482723874</v>
      </c>
      <c r="I12" s="3">
        <v>-201.06488158125285</v>
      </c>
      <c r="J12" s="3">
        <v>-579.64509324598589</v>
      </c>
      <c r="K12" s="3">
        <v>-389.30875865128667</v>
      </c>
      <c r="L12" s="3">
        <v>-594.09159055476857</v>
      </c>
      <c r="M12" s="3">
        <v>204.78283190348202</v>
      </c>
    </row>
    <row r="13" spans="1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1" t="s">
        <v>65</v>
      </c>
      <c r="B14" s="3"/>
      <c r="C14" s="3"/>
      <c r="D14" s="3">
        <v>-248.12058776176232</v>
      </c>
      <c r="E14" s="3"/>
      <c r="F14" s="3"/>
      <c r="G14" s="3">
        <v>-121.4106668049459</v>
      </c>
      <c r="H14" s="3"/>
      <c r="I14" s="3"/>
      <c r="J14" s="3">
        <v>-41.022923378115287</v>
      </c>
      <c r="K14" s="3"/>
      <c r="L14" s="3"/>
      <c r="M14" s="3">
        <v>80.38774342683061</v>
      </c>
    </row>
    <row r="16" spans="1:13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</sheetData>
  <mergeCells count="6">
    <mergeCell ref="B3:J3"/>
    <mergeCell ref="K3:M3"/>
    <mergeCell ref="B4:D4"/>
    <mergeCell ref="E4:G4"/>
    <mergeCell ref="H4:J4"/>
    <mergeCell ref="K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39F2A-5D37-44A7-9398-B4ECF1350BD7}">
  <dimension ref="A1:G35"/>
  <sheetViews>
    <sheetView workbookViewId="0"/>
  </sheetViews>
  <sheetFormatPr defaultRowHeight="15" x14ac:dyDescent="0.25"/>
  <cols>
    <col min="1" max="1" width="36.85546875" bestFit="1" customWidth="1"/>
    <col min="2" max="6" width="11.5703125" bestFit="1" customWidth="1"/>
    <col min="7" max="7" width="10.5703125" bestFit="1" customWidth="1"/>
  </cols>
  <sheetData>
    <row r="1" spans="1:7" x14ac:dyDescent="0.25">
      <c r="A1" s="1" t="s">
        <v>91</v>
      </c>
    </row>
    <row r="2" spans="1:7" x14ac:dyDescent="0.25">
      <c r="A2" s="1" t="s">
        <v>92</v>
      </c>
    </row>
    <row r="3" spans="1:7" x14ac:dyDescent="0.25">
      <c r="A3" s="1" t="s">
        <v>93</v>
      </c>
    </row>
    <row r="6" spans="1:7" ht="30" x14ac:dyDescent="0.25">
      <c r="B6" s="1">
        <v>2018</v>
      </c>
      <c r="C6" s="1">
        <v>2019</v>
      </c>
      <c r="D6" s="1">
        <v>2020</v>
      </c>
      <c r="E6" s="6" t="s">
        <v>17</v>
      </c>
      <c r="F6" s="6" t="s">
        <v>18</v>
      </c>
      <c r="G6" s="8" t="s">
        <v>69</v>
      </c>
    </row>
    <row r="7" spans="1:7" x14ac:dyDescent="0.25">
      <c r="B7" s="28" t="s">
        <v>81</v>
      </c>
      <c r="C7" s="28"/>
      <c r="D7" s="28"/>
      <c r="E7" s="28"/>
      <c r="F7" s="28"/>
    </row>
    <row r="8" spans="1:7" x14ac:dyDescent="0.25">
      <c r="A8" t="s">
        <v>70</v>
      </c>
    </row>
    <row r="9" spans="1:7" x14ac:dyDescent="0.25">
      <c r="A9" t="s">
        <v>71</v>
      </c>
      <c r="B9" s="9">
        <v>23412.058510144321</v>
      </c>
      <c r="C9" s="9">
        <v>22998.59300055361</v>
      </c>
      <c r="D9" s="9">
        <v>20085.132626166123</v>
      </c>
      <c r="E9" s="9">
        <v>18703.320499854392</v>
      </c>
      <c r="F9" s="9">
        <v>16812.721259474132</v>
      </c>
      <c r="G9" s="9">
        <f>F9-E9</f>
        <v>-1890.5992403802593</v>
      </c>
    </row>
    <row r="10" spans="1:7" x14ac:dyDescent="0.25">
      <c r="A10" t="s">
        <v>72</v>
      </c>
      <c r="B10" s="9">
        <v>36381.155320573729</v>
      </c>
      <c r="C10" s="9">
        <v>39444.963553147209</v>
      </c>
      <c r="D10" s="9">
        <v>34435.855410620097</v>
      </c>
      <c r="E10" s="9">
        <v>30278.991565230677</v>
      </c>
      <c r="F10" s="9">
        <v>28938.985780108778</v>
      </c>
      <c r="G10" s="9">
        <f t="shared" ref="G10:G15" si="0">F10-E10</f>
        <v>-1340.005785121899</v>
      </c>
    </row>
    <row r="11" spans="1:7" x14ac:dyDescent="0.25">
      <c r="A11" t="s">
        <v>73</v>
      </c>
      <c r="B11" s="9">
        <v>30307.526310952609</v>
      </c>
      <c r="C11" s="9">
        <v>36505.045258635888</v>
      </c>
      <c r="D11" s="9">
        <v>39140.714339876256</v>
      </c>
      <c r="E11" s="9">
        <v>42290.573764716974</v>
      </c>
      <c r="F11" s="9">
        <v>53531.833770703561</v>
      </c>
      <c r="G11" s="9">
        <f t="shared" si="0"/>
        <v>11241.260005986587</v>
      </c>
    </row>
    <row r="12" spans="1:7" x14ac:dyDescent="0.25">
      <c r="A12" t="s">
        <v>74</v>
      </c>
      <c r="B12" s="9">
        <v>23108.725689421943</v>
      </c>
      <c r="C12" s="9">
        <v>17182.221149176527</v>
      </c>
      <c r="D12" s="9">
        <v>23456.811426051772</v>
      </c>
      <c r="E12" s="9">
        <v>21247.589458242328</v>
      </c>
      <c r="F12" s="9">
        <v>22432.751001455661</v>
      </c>
      <c r="G12" s="9">
        <f t="shared" si="0"/>
        <v>1185.1615432133331</v>
      </c>
    </row>
    <row r="13" spans="1:7" x14ac:dyDescent="0.25">
      <c r="A13" t="s">
        <v>75</v>
      </c>
      <c r="B13" s="9">
        <v>27034.292665748846</v>
      </c>
      <c r="C13" s="9">
        <v>29536.738400884667</v>
      </c>
      <c r="D13" s="9">
        <v>5.2530000000000001</v>
      </c>
      <c r="E13" s="9">
        <v>0</v>
      </c>
      <c r="F13" s="9">
        <v>5.4409999999999998</v>
      </c>
      <c r="G13" s="9">
        <f t="shared" si="0"/>
        <v>5.4409999999999998</v>
      </c>
    </row>
    <row r="14" spans="1:7" x14ac:dyDescent="0.25">
      <c r="A14" t="s">
        <v>76</v>
      </c>
      <c r="B14" s="9">
        <v>8625.149071644455</v>
      </c>
      <c r="C14" s="9">
        <v>8295.0320111360797</v>
      </c>
      <c r="D14" s="9">
        <v>33436.563391557531</v>
      </c>
      <c r="E14" s="9">
        <v>43868.741599747314</v>
      </c>
      <c r="F14" s="9">
        <v>37144.882292853334</v>
      </c>
      <c r="G14" s="9">
        <f t="shared" si="0"/>
        <v>-6723.8593068939808</v>
      </c>
    </row>
    <row r="15" spans="1:7" x14ac:dyDescent="0.25">
      <c r="A15" s="1" t="s">
        <v>77</v>
      </c>
      <c r="B15" s="10">
        <v>148868.90756848591</v>
      </c>
      <c r="C15" s="10">
        <v>153962.59337353401</v>
      </c>
      <c r="D15" s="10">
        <v>150560.33019427178</v>
      </c>
      <c r="E15" s="10">
        <v>156389.2168877917</v>
      </c>
      <c r="F15" s="10">
        <v>158866.61510459549</v>
      </c>
      <c r="G15" s="10">
        <f t="shared" si="0"/>
        <v>2477.398216803791</v>
      </c>
    </row>
    <row r="16" spans="1:7" x14ac:dyDescent="0.25">
      <c r="B16" s="9"/>
      <c r="C16" s="9"/>
      <c r="D16" s="9"/>
      <c r="E16" s="9"/>
      <c r="F16" s="9"/>
      <c r="G16" s="9"/>
    </row>
    <row r="17" spans="1:7" x14ac:dyDescent="0.25">
      <c r="B17" s="28" t="s">
        <v>87</v>
      </c>
      <c r="C17" s="28"/>
      <c r="D17" s="28"/>
      <c r="E17" s="28"/>
      <c r="F17" s="28"/>
      <c r="G17" s="9"/>
    </row>
    <row r="18" spans="1:7" x14ac:dyDescent="0.25">
      <c r="A18" t="s">
        <v>70</v>
      </c>
      <c r="B18" s="9"/>
      <c r="C18" s="9"/>
      <c r="D18" s="9"/>
      <c r="E18" s="9"/>
      <c r="F18" s="9"/>
      <c r="G18" s="9"/>
    </row>
    <row r="19" spans="1:7" x14ac:dyDescent="0.25">
      <c r="A19" t="s">
        <v>71</v>
      </c>
      <c r="B19" s="9">
        <v>34268.378871607783</v>
      </c>
      <c r="C19" s="9">
        <v>34768.728008382299</v>
      </c>
      <c r="D19" s="9">
        <v>26878.390773751871</v>
      </c>
      <c r="E19" s="9">
        <v>25187.781475456257</v>
      </c>
      <c r="F19" s="9">
        <v>18857.028772491587</v>
      </c>
      <c r="G19" s="9">
        <f>F19-E19</f>
        <v>-6330.7527029646699</v>
      </c>
    </row>
    <row r="20" spans="1:7" x14ac:dyDescent="0.25">
      <c r="A20" t="s">
        <v>72</v>
      </c>
      <c r="B20" s="9">
        <v>36575.460994103058</v>
      </c>
      <c r="C20" s="9">
        <v>36209.697288000432</v>
      </c>
      <c r="D20" s="9">
        <v>43876.048359670007</v>
      </c>
      <c r="E20" s="9">
        <v>43166.544863733594</v>
      </c>
      <c r="F20" s="9">
        <v>44321.047179926674</v>
      </c>
      <c r="G20" s="9">
        <f t="shared" ref="G20:G25" si="1">F20-E20</f>
        <v>1154.5023161930803</v>
      </c>
    </row>
    <row r="21" spans="1:7" x14ac:dyDescent="0.25">
      <c r="A21" t="s">
        <v>73</v>
      </c>
      <c r="B21" s="9">
        <v>17204.056202716674</v>
      </c>
      <c r="C21" s="9">
        <v>19180.562112665062</v>
      </c>
      <c r="D21" s="9">
        <v>16199.719331749209</v>
      </c>
      <c r="E21" s="9">
        <v>13421.521209833336</v>
      </c>
      <c r="F21" s="9">
        <v>14991.292772097015</v>
      </c>
      <c r="G21" s="9">
        <f t="shared" si="1"/>
        <v>1569.7715622636788</v>
      </c>
    </row>
    <row r="22" spans="1:7" x14ac:dyDescent="0.25">
      <c r="A22" t="s">
        <v>74</v>
      </c>
      <c r="B22" s="9">
        <v>13310.715006617473</v>
      </c>
      <c r="C22" s="9">
        <v>13487.0868832296</v>
      </c>
      <c r="D22" s="9">
        <v>11867.39534058854</v>
      </c>
      <c r="E22" s="9">
        <v>14041.904162567977</v>
      </c>
      <c r="F22" s="9">
        <v>15001.560803401309</v>
      </c>
      <c r="G22" s="9">
        <f t="shared" si="1"/>
        <v>959.65664083333286</v>
      </c>
    </row>
    <row r="23" spans="1:7" x14ac:dyDescent="0.25">
      <c r="A23" t="s">
        <v>75</v>
      </c>
      <c r="B23" s="9" t="s">
        <v>78</v>
      </c>
      <c r="C23" s="9" t="s">
        <v>78</v>
      </c>
      <c r="D23" s="9" t="s">
        <v>78</v>
      </c>
      <c r="E23" s="9" t="s">
        <v>78</v>
      </c>
      <c r="F23" s="9" t="s">
        <v>78</v>
      </c>
      <c r="G23" s="9">
        <v>0</v>
      </c>
    </row>
    <row r="24" spans="1:7" x14ac:dyDescent="0.25">
      <c r="A24" t="s">
        <v>76</v>
      </c>
      <c r="B24" s="9">
        <v>3092.7313386665064</v>
      </c>
      <c r="C24" s="9">
        <v>3343.4247919978347</v>
      </c>
      <c r="D24" s="9">
        <v>3713.4646398565965</v>
      </c>
      <c r="E24" s="9">
        <v>5892.8005211258387</v>
      </c>
      <c r="F24" s="9">
        <v>4502.622448357245</v>
      </c>
      <c r="G24" s="9">
        <f t="shared" si="1"/>
        <v>-1390.1780727685937</v>
      </c>
    </row>
    <row r="25" spans="1:7" x14ac:dyDescent="0.25">
      <c r="A25" s="1" t="s">
        <v>79</v>
      </c>
      <c r="B25" s="10">
        <v>104451.34241371149</v>
      </c>
      <c r="C25" s="10">
        <v>106989.49908427523</v>
      </c>
      <c r="D25" s="10">
        <v>102535.01844561622</v>
      </c>
      <c r="E25" s="10">
        <v>101710.55223271702</v>
      </c>
      <c r="F25" s="10">
        <v>97673.55197627384</v>
      </c>
      <c r="G25" s="10">
        <f t="shared" si="1"/>
        <v>-4037.0002564431779</v>
      </c>
    </row>
    <row r="26" spans="1:7" x14ac:dyDescent="0.25">
      <c r="B26" s="9"/>
      <c r="C26" s="9"/>
      <c r="D26" s="9"/>
      <c r="E26" s="9"/>
      <c r="F26" s="9"/>
      <c r="G26" s="9"/>
    </row>
    <row r="27" spans="1:7" x14ac:dyDescent="0.25">
      <c r="B27" s="28" t="s">
        <v>88</v>
      </c>
      <c r="C27" s="28"/>
      <c r="D27" s="28"/>
      <c r="E27" s="28"/>
      <c r="F27" s="28"/>
      <c r="G27" s="9"/>
    </row>
    <row r="28" spans="1:7" x14ac:dyDescent="0.25">
      <c r="A28" t="s">
        <v>70</v>
      </c>
      <c r="B28" s="9"/>
      <c r="C28" s="9"/>
      <c r="D28" s="9"/>
      <c r="E28" s="9"/>
      <c r="F28" s="9"/>
      <c r="G28" s="9"/>
    </row>
    <row r="29" spans="1:7" x14ac:dyDescent="0.25">
      <c r="A29" t="s">
        <v>71</v>
      </c>
      <c r="B29" s="9">
        <f>B9-B19</f>
        <v>-10856.320361463462</v>
      </c>
      <c r="C29" s="9">
        <f>C9-C19</f>
        <v>-11770.135007828689</v>
      </c>
      <c r="D29" s="9">
        <f>D9-D19</f>
        <v>-6793.2581475857478</v>
      </c>
      <c r="E29" s="9">
        <f>E9-E19</f>
        <v>-6484.4609756018654</v>
      </c>
      <c r="F29" s="9">
        <f>F9-F19</f>
        <v>-2044.3075130174548</v>
      </c>
      <c r="G29" s="9">
        <f>F29-E29</f>
        <v>4440.1534625844106</v>
      </c>
    </row>
    <row r="30" spans="1:7" x14ac:dyDescent="0.25">
      <c r="A30" t="s">
        <v>72</v>
      </c>
      <c r="B30" s="9">
        <f t="shared" ref="B30:F34" si="2">B10-B20</f>
        <v>-194.30567352932849</v>
      </c>
      <c r="C30" s="9">
        <f t="shared" si="2"/>
        <v>3235.2662651467763</v>
      </c>
      <c r="D30" s="9">
        <f t="shared" si="2"/>
        <v>-9440.1929490499097</v>
      </c>
      <c r="E30" s="9">
        <f t="shared" si="2"/>
        <v>-12887.553298502917</v>
      </c>
      <c r="F30" s="9">
        <f t="shared" si="2"/>
        <v>-15382.061399817896</v>
      </c>
      <c r="G30" s="9">
        <f t="shared" ref="G30:G35" si="3">F30-E30</f>
        <v>-2494.5081013149793</v>
      </c>
    </row>
    <row r="31" spans="1:7" x14ac:dyDescent="0.25">
      <c r="A31" t="s">
        <v>73</v>
      </c>
      <c r="B31" s="9">
        <f t="shared" si="2"/>
        <v>13103.470108235935</v>
      </c>
      <c r="C31" s="9">
        <f t="shared" si="2"/>
        <v>17324.483145970826</v>
      </c>
      <c r="D31" s="9">
        <f t="shared" si="2"/>
        <v>22940.995008127047</v>
      </c>
      <c r="E31" s="9">
        <f t="shared" si="2"/>
        <v>28869.052554883638</v>
      </c>
      <c r="F31" s="9">
        <f t="shared" si="2"/>
        <v>38540.54099860655</v>
      </c>
      <c r="G31" s="9">
        <f t="shared" si="3"/>
        <v>9671.4884437229121</v>
      </c>
    </row>
    <row r="32" spans="1:7" x14ac:dyDescent="0.25">
      <c r="A32" t="s">
        <v>74</v>
      </c>
      <c r="B32" s="9">
        <f t="shared" si="2"/>
        <v>9798.01068280447</v>
      </c>
      <c r="C32" s="9">
        <f t="shared" si="2"/>
        <v>3695.1342659469265</v>
      </c>
      <c r="D32" s="9">
        <f t="shared" si="2"/>
        <v>11589.416085463232</v>
      </c>
      <c r="E32" s="9">
        <f t="shared" si="2"/>
        <v>7205.6852956743514</v>
      </c>
      <c r="F32" s="9">
        <f t="shared" si="2"/>
        <v>7431.1901980543516</v>
      </c>
      <c r="G32" s="9">
        <f t="shared" si="3"/>
        <v>225.5049023800002</v>
      </c>
    </row>
    <row r="33" spans="1:7" x14ac:dyDescent="0.25">
      <c r="A33" t="s">
        <v>75</v>
      </c>
      <c r="B33" s="9">
        <f>B13</f>
        <v>27034.292665748846</v>
      </c>
      <c r="C33" s="9">
        <f>C13</f>
        <v>29536.738400884667</v>
      </c>
      <c r="D33" s="9">
        <f>D13</f>
        <v>5.2530000000000001</v>
      </c>
      <c r="E33" s="9">
        <f>E13</f>
        <v>0</v>
      </c>
      <c r="F33" s="9">
        <f>F13</f>
        <v>5.4409999999999998</v>
      </c>
      <c r="G33" s="9">
        <f t="shared" si="3"/>
        <v>5.4409999999999998</v>
      </c>
    </row>
    <row r="34" spans="1:7" x14ac:dyDescent="0.25">
      <c r="A34" t="s">
        <v>76</v>
      </c>
      <c r="B34" s="9">
        <f t="shared" si="2"/>
        <v>5532.4177329779486</v>
      </c>
      <c r="C34" s="9">
        <f t="shared" si="2"/>
        <v>4951.6072191382445</v>
      </c>
      <c r="D34" s="9">
        <f t="shared" si="2"/>
        <v>29723.098751700934</v>
      </c>
      <c r="E34" s="9">
        <f t="shared" si="2"/>
        <v>37975.941078621472</v>
      </c>
      <c r="F34" s="9">
        <f t="shared" si="2"/>
        <v>32642.259844496089</v>
      </c>
      <c r="G34" s="9">
        <f t="shared" si="3"/>
        <v>-5333.6812341253826</v>
      </c>
    </row>
    <row r="35" spans="1:7" x14ac:dyDescent="0.25">
      <c r="A35" s="1" t="s">
        <v>80</v>
      </c>
      <c r="B35" s="10">
        <f>B15-B25</f>
        <v>44417.56515477442</v>
      </c>
      <c r="C35" s="10">
        <f>C15-C25</f>
        <v>46973.094289258777</v>
      </c>
      <c r="D35" s="10">
        <f>D15-D25</f>
        <v>48025.311748655557</v>
      </c>
      <c r="E35" s="10">
        <f>E15-E25</f>
        <v>54678.664655074681</v>
      </c>
      <c r="F35" s="10">
        <f>F15-F25</f>
        <v>61193.06312832165</v>
      </c>
      <c r="G35" s="10">
        <f t="shared" si="3"/>
        <v>6514.3984732469689</v>
      </c>
    </row>
  </sheetData>
  <mergeCells count="3">
    <mergeCell ref="B7:F7"/>
    <mergeCell ref="B17:F17"/>
    <mergeCell ref="B27:F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752EE-2190-4CF9-8B7D-57F47A215712}">
  <dimension ref="A1:G31"/>
  <sheetViews>
    <sheetView workbookViewId="0"/>
  </sheetViews>
  <sheetFormatPr defaultRowHeight="15" x14ac:dyDescent="0.25"/>
  <cols>
    <col min="1" max="1" width="23.5703125" bestFit="1" customWidth="1"/>
    <col min="2" max="6" width="11.5703125" bestFit="1" customWidth="1"/>
    <col min="7" max="7" width="10.5703125" bestFit="1" customWidth="1"/>
  </cols>
  <sheetData>
    <row r="1" spans="1:7" x14ac:dyDescent="0.25">
      <c r="A1" s="1" t="s">
        <v>94</v>
      </c>
    </row>
    <row r="2" spans="1:7" x14ac:dyDescent="0.25">
      <c r="A2" s="1" t="s">
        <v>95</v>
      </c>
    </row>
    <row r="3" spans="1:7" x14ac:dyDescent="0.25">
      <c r="A3" s="1" t="s">
        <v>93</v>
      </c>
    </row>
    <row r="5" spans="1:7" ht="41.25" customHeight="1" x14ac:dyDescent="0.25">
      <c r="B5" s="1">
        <v>2018</v>
      </c>
      <c r="C5" s="1">
        <v>2019</v>
      </c>
      <c r="D5" s="1">
        <v>2020</v>
      </c>
      <c r="E5" s="6" t="s">
        <v>17</v>
      </c>
      <c r="F5" s="6" t="s">
        <v>18</v>
      </c>
      <c r="G5" s="8" t="s">
        <v>69</v>
      </c>
    </row>
    <row r="6" spans="1:7" x14ac:dyDescent="0.25">
      <c r="B6" s="28" t="s">
        <v>81</v>
      </c>
      <c r="C6" s="28"/>
      <c r="D6" s="28"/>
      <c r="E6" s="28"/>
      <c r="F6" s="28"/>
    </row>
    <row r="7" spans="1:7" x14ac:dyDescent="0.25">
      <c r="A7" t="s">
        <v>82</v>
      </c>
    </row>
    <row r="8" spans="1:7" x14ac:dyDescent="0.25">
      <c r="A8" t="s">
        <v>83</v>
      </c>
      <c r="B8" s="2">
        <v>21115.898897968305</v>
      </c>
      <c r="C8" s="2">
        <v>20692.190914587911</v>
      </c>
      <c r="D8" s="2">
        <v>19042.75063248655</v>
      </c>
      <c r="E8" s="2">
        <v>16734.775510523337</v>
      </c>
      <c r="F8" s="2">
        <v>15078.973143023333</v>
      </c>
      <c r="G8" s="2">
        <f t="shared" ref="G8:G13" si="0">F8-E8</f>
        <v>-1655.802367500004</v>
      </c>
    </row>
    <row r="9" spans="1:7" x14ac:dyDescent="0.25">
      <c r="A9" t="s">
        <v>84</v>
      </c>
      <c r="B9" s="2">
        <v>32470.770923128624</v>
      </c>
      <c r="C9" s="2">
        <v>38737.790344601584</v>
      </c>
      <c r="D9" s="2">
        <v>40108.98933355583</v>
      </c>
      <c r="E9" s="2">
        <v>44177.018754048033</v>
      </c>
      <c r="F9" s="2">
        <v>55195.356887154361</v>
      </c>
      <c r="G9" s="2">
        <f t="shared" si="0"/>
        <v>11018.338133106328</v>
      </c>
    </row>
    <row r="10" spans="1:7" x14ac:dyDescent="0.25">
      <c r="A10" t="s">
        <v>75</v>
      </c>
      <c r="B10" s="2">
        <v>27034.292665748846</v>
      </c>
      <c r="C10" s="2">
        <v>29536.738400884667</v>
      </c>
      <c r="D10" s="2">
        <v>5.2530000000000001</v>
      </c>
      <c r="E10" s="2">
        <v>0</v>
      </c>
      <c r="F10" s="2">
        <v>5.4409999999999998</v>
      </c>
      <c r="G10" s="2">
        <f t="shared" si="0"/>
        <v>5.4409999999999998</v>
      </c>
    </row>
    <row r="11" spans="1:7" x14ac:dyDescent="0.25">
      <c r="A11" t="s">
        <v>85</v>
      </c>
      <c r="B11" s="2">
        <v>68112.869081640121</v>
      </c>
      <c r="C11" s="2">
        <v>64841.383713459822</v>
      </c>
      <c r="D11" s="2">
        <v>91222.41922822941</v>
      </c>
      <c r="E11" s="2">
        <v>95278.099623220318</v>
      </c>
      <c r="F11" s="2">
        <v>88398.969074417764</v>
      </c>
      <c r="G11" s="2">
        <f t="shared" si="0"/>
        <v>-6879.1305488025537</v>
      </c>
    </row>
    <row r="12" spans="1:7" x14ac:dyDescent="0.25">
      <c r="A12" t="s">
        <v>86</v>
      </c>
      <c r="B12" s="2">
        <v>135.07599999999999</v>
      </c>
      <c r="C12" s="2">
        <v>154.49</v>
      </c>
      <c r="D12" s="2">
        <v>180.91800000000001</v>
      </c>
      <c r="E12" s="2">
        <v>199.32300000000001</v>
      </c>
      <c r="F12" s="2">
        <v>187.875</v>
      </c>
      <c r="G12" s="2">
        <f t="shared" si="0"/>
        <v>-11.448000000000008</v>
      </c>
    </row>
    <row r="13" spans="1:7" x14ac:dyDescent="0.25">
      <c r="A13" t="s">
        <v>77</v>
      </c>
      <c r="B13" s="3">
        <v>148868.90756848588</v>
      </c>
      <c r="C13" s="3">
        <v>153962.59337353398</v>
      </c>
      <c r="D13" s="3">
        <v>150560.33019427181</v>
      </c>
      <c r="E13" s="3">
        <v>156389.2168877917</v>
      </c>
      <c r="F13" s="3">
        <v>158866.61510459546</v>
      </c>
      <c r="G13" s="3">
        <f t="shared" si="0"/>
        <v>2477.3982168037619</v>
      </c>
    </row>
    <row r="14" spans="1:7" x14ac:dyDescent="0.25">
      <c r="B14" s="2"/>
      <c r="C14" s="2"/>
      <c r="D14" s="2"/>
      <c r="E14" s="2"/>
      <c r="F14" s="2"/>
      <c r="G14" s="2"/>
    </row>
    <row r="15" spans="1:7" x14ac:dyDescent="0.25">
      <c r="B15" s="29" t="s">
        <v>87</v>
      </c>
      <c r="C15" s="29"/>
      <c r="D15" s="29"/>
      <c r="E15" s="29"/>
      <c r="F15" s="29"/>
      <c r="G15" s="2"/>
    </row>
    <row r="16" spans="1:7" x14ac:dyDescent="0.25">
      <c r="A16" t="s">
        <v>82</v>
      </c>
      <c r="B16" s="2"/>
      <c r="C16" s="2"/>
      <c r="D16" s="2"/>
      <c r="E16" s="2"/>
      <c r="F16" s="2"/>
      <c r="G16" s="2"/>
    </row>
    <row r="17" spans="1:7" x14ac:dyDescent="0.25">
      <c r="A17" t="s">
        <v>83</v>
      </c>
      <c r="B17" s="2">
        <v>34712.273548491117</v>
      </c>
      <c r="C17" s="2">
        <v>35208.073722714027</v>
      </c>
      <c r="D17" s="2">
        <v>26892.821135501079</v>
      </c>
      <c r="E17" s="2">
        <v>25200.947358622925</v>
      </c>
      <c r="F17" s="2">
        <v>18896.4288510886</v>
      </c>
      <c r="G17" s="2">
        <f t="shared" ref="G17:G22" si="1">F17-E17</f>
        <v>-6304.5185075343252</v>
      </c>
    </row>
    <row r="18" spans="1:7" x14ac:dyDescent="0.25">
      <c r="A18" t="s">
        <v>84</v>
      </c>
      <c r="B18" s="2">
        <v>16760.161525833333</v>
      </c>
      <c r="C18" s="2">
        <v>18741.216398333334</v>
      </c>
      <c r="D18" s="2">
        <v>16185.288970000001</v>
      </c>
      <c r="E18" s="2">
        <v>13408.355326666668</v>
      </c>
      <c r="F18" s="2">
        <v>14951.8926935</v>
      </c>
      <c r="G18" s="2">
        <f t="shared" si="1"/>
        <v>1543.5373668333323</v>
      </c>
    </row>
    <row r="19" spans="1:7" x14ac:dyDescent="0.25">
      <c r="A19" t="s">
        <v>75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f t="shared" si="1"/>
        <v>0</v>
      </c>
    </row>
    <row r="20" spans="1:7" x14ac:dyDescent="0.25">
      <c r="A20" t="s">
        <v>85</v>
      </c>
      <c r="B20" s="2">
        <v>52978.907339387035</v>
      </c>
      <c r="C20" s="2">
        <v>53040.208963227866</v>
      </c>
      <c r="D20" s="2">
        <v>59456.908340115137</v>
      </c>
      <c r="E20" s="2">
        <v>63101.249547427411</v>
      </c>
      <c r="F20" s="2">
        <v>63825.230431685239</v>
      </c>
      <c r="G20" s="2">
        <f t="shared" si="1"/>
        <v>723.98088425782771</v>
      </c>
    </row>
    <row r="21" spans="1:7" x14ac:dyDescent="0.25">
      <c r="A21" t="s">
        <v>86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f t="shared" si="1"/>
        <v>0</v>
      </c>
    </row>
    <row r="22" spans="1:7" x14ac:dyDescent="0.25">
      <c r="A22" t="s">
        <v>79</v>
      </c>
      <c r="B22" s="3">
        <v>104451.34241371148</v>
      </c>
      <c r="C22" s="3">
        <v>106989.49908427523</v>
      </c>
      <c r="D22" s="3">
        <v>102535.01844561621</v>
      </c>
      <c r="E22" s="3">
        <v>101710.552232717</v>
      </c>
      <c r="F22" s="3">
        <v>97673.55197627384</v>
      </c>
      <c r="G22" s="3">
        <f t="shared" si="1"/>
        <v>-4037.0002564431634</v>
      </c>
    </row>
    <row r="23" spans="1:7" x14ac:dyDescent="0.25">
      <c r="B23" s="2"/>
      <c r="C23" s="2"/>
      <c r="D23" s="2"/>
      <c r="E23" s="2"/>
      <c r="F23" s="2"/>
      <c r="G23" s="2"/>
    </row>
    <row r="24" spans="1:7" x14ac:dyDescent="0.25">
      <c r="B24" s="29" t="s">
        <v>88</v>
      </c>
      <c r="C24" s="29"/>
      <c r="D24" s="29"/>
      <c r="E24" s="29"/>
      <c r="F24" s="29"/>
      <c r="G24" s="2"/>
    </row>
    <row r="25" spans="1:7" x14ac:dyDescent="0.25">
      <c r="A25" t="s">
        <v>82</v>
      </c>
      <c r="B25" s="2"/>
      <c r="C25" s="2"/>
      <c r="D25" s="2"/>
      <c r="E25" s="2"/>
      <c r="F25" s="2"/>
      <c r="G25" s="2"/>
    </row>
    <row r="26" spans="1:7" x14ac:dyDescent="0.25">
      <c r="A26" t="s">
        <v>89</v>
      </c>
      <c r="B26" s="2">
        <f t="shared" ref="B26:G26" si="2">B8-B17</f>
        <v>-13596.374650522812</v>
      </c>
      <c r="C26" s="2">
        <f t="shared" si="2"/>
        <v>-14515.882808126116</v>
      </c>
      <c r="D26" s="2">
        <f t="shared" si="2"/>
        <v>-7850.0705030145291</v>
      </c>
      <c r="E26" s="2">
        <f t="shared" si="2"/>
        <v>-8466.1718480995878</v>
      </c>
      <c r="F26" s="2">
        <f t="shared" si="2"/>
        <v>-3817.4557080652667</v>
      </c>
      <c r="G26" s="2">
        <f t="shared" si="2"/>
        <v>4648.7161400343211</v>
      </c>
    </row>
    <row r="27" spans="1:7" x14ac:dyDescent="0.25">
      <c r="A27" t="s">
        <v>90</v>
      </c>
      <c r="B27" s="2">
        <f t="shared" ref="B27:G31" si="3">B9-B18</f>
        <v>15710.609397295291</v>
      </c>
      <c r="C27" s="2">
        <f t="shared" si="3"/>
        <v>19996.57394626825</v>
      </c>
      <c r="D27" s="2">
        <f t="shared" si="3"/>
        <v>23923.700363555829</v>
      </c>
      <c r="E27" s="2">
        <f t="shared" si="3"/>
        <v>30768.663427381365</v>
      </c>
      <c r="F27" s="2">
        <f t="shared" si="3"/>
        <v>40243.464193654363</v>
      </c>
      <c r="G27" s="2">
        <f t="shared" si="3"/>
        <v>9474.800766272996</v>
      </c>
    </row>
    <row r="28" spans="1:7" x14ac:dyDescent="0.25">
      <c r="A28" t="s">
        <v>75</v>
      </c>
      <c r="B28" s="2">
        <f t="shared" si="3"/>
        <v>27034.292665748846</v>
      </c>
      <c r="C28" s="2">
        <f t="shared" si="3"/>
        <v>29536.738400884667</v>
      </c>
      <c r="D28" s="2">
        <f t="shared" si="3"/>
        <v>5.2530000000000001</v>
      </c>
      <c r="E28" s="2">
        <f t="shared" si="3"/>
        <v>0</v>
      </c>
      <c r="F28" s="2">
        <f t="shared" si="3"/>
        <v>5.4409999999999998</v>
      </c>
      <c r="G28" s="2">
        <f t="shared" si="3"/>
        <v>5.4409999999999998</v>
      </c>
    </row>
    <row r="29" spans="1:7" x14ac:dyDescent="0.25">
      <c r="A29" t="s">
        <v>85</v>
      </c>
      <c r="B29" s="2">
        <f t="shared" si="3"/>
        <v>15133.961742253086</v>
      </c>
      <c r="C29" s="2">
        <f t="shared" si="3"/>
        <v>11801.174750231956</v>
      </c>
      <c r="D29" s="2">
        <f t="shared" si="3"/>
        <v>31765.510888114273</v>
      </c>
      <c r="E29" s="2">
        <f t="shared" si="3"/>
        <v>32176.850075792907</v>
      </c>
      <c r="F29" s="2">
        <f t="shared" si="3"/>
        <v>24573.738642732525</v>
      </c>
      <c r="G29" s="2">
        <f t="shared" si="3"/>
        <v>-7603.1114330603814</v>
      </c>
    </row>
    <row r="30" spans="1:7" x14ac:dyDescent="0.25">
      <c r="A30" t="s">
        <v>86</v>
      </c>
      <c r="B30" s="2">
        <f t="shared" si="3"/>
        <v>135.07599999999999</v>
      </c>
      <c r="C30" s="2">
        <f t="shared" si="3"/>
        <v>154.49</v>
      </c>
      <c r="D30" s="2">
        <f t="shared" si="3"/>
        <v>180.91800000000001</v>
      </c>
      <c r="E30" s="2">
        <f t="shared" si="3"/>
        <v>199.32300000000001</v>
      </c>
      <c r="F30" s="2">
        <f t="shared" si="3"/>
        <v>187.875</v>
      </c>
      <c r="G30" s="2">
        <f t="shared" si="3"/>
        <v>-11.448000000000008</v>
      </c>
    </row>
    <row r="31" spans="1:7" x14ac:dyDescent="0.25">
      <c r="A31" t="s">
        <v>80</v>
      </c>
      <c r="B31" s="3">
        <f t="shared" si="3"/>
        <v>44417.565154774406</v>
      </c>
      <c r="C31" s="3">
        <f t="shared" si="3"/>
        <v>46973.094289258748</v>
      </c>
      <c r="D31" s="3">
        <f t="shared" si="3"/>
        <v>48025.3117486556</v>
      </c>
      <c r="E31" s="3">
        <f t="shared" si="3"/>
        <v>54678.664655074695</v>
      </c>
      <c r="F31" s="3">
        <f t="shared" si="3"/>
        <v>61193.063128321621</v>
      </c>
      <c r="G31" s="3">
        <f t="shared" si="3"/>
        <v>6514.3984732469253</v>
      </c>
    </row>
  </sheetData>
  <mergeCells count="3">
    <mergeCell ref="B6:F6"/>
    <mergeCell ref="B15:F15"/>
    <mergeCell ref="B24:F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48FCC-DFC4-4F05-9B6E-E2ADC492C693}">
  <dimension ref="A1:G147"/>
  <sheetViews>
    <sheetView workbookViewId="0"/>
  </sheetViews>
  <sheetFormatPr defaultRowHeight="15" x14ac:dyDescent="0.25"/>
  <cols>
    <col min="1" max="1" width="60.7109375" customWidth="1"/>
    <col min="2" max="7" width="13.5703125" customWidth="1"/>
  </cols>
  <sheetData>
    <row r="1" spans="1:7" x14ac:dyDescent="0.25">
      <c r="A1" s="1" t="s">
        <v>288</v>
      </c>
    </row>
    <row r="4" spans="1:7" ht="17.25" x14ac:dyDescent="0.25">
      <c r="A4" s="1" t="s">
        <v>180</v>
      </c>
      <c r="B4" s="27" t="s">
        <v>17</v>
      </c>
      <c r="C4" s="27"/>
      <c r="D4" s="27"/>
      <c r="E4" s="27" t="s">
        <v>18</v>
      </c>
      <c r="F4" s="27"/>
      <c r="G4" s="27"/>
    </row>
    <row r="6" spans="1:7" x14ac:dyDescent="0.25">
      <c r="A6" s="1" t="s">
        <v>97</v>
      </c>
      <c r="B6" s="1" t="s">
        <v>181</v>
      </c>
      <c r="C6" s="1" t="s">
        <v>182</v>
      </c>
      <c r="D6" s="1" t="s">
        <v>26</v>
      </c>
      <c r="E6" s="1" t="s">
        <v>181</v>
      </c>
      <c r="F6" s="1" t="s">
        <v>182</v>
      </c>
      <c r="G6" s="1" t="s">
        <v>26</v>
      </c>
    </row>
    <row r="7" spans="1:7" x14ac:dyDescent="0.25">
      <c r="A7" s="1" t="s">
        <v>183</v>
      </c>
      <c r="B7" s="16">
        <v>8786527.5717440341</v>
      </c>
      <c r="C7" s="16">
        <v>9448362.6399607789</v>
      </c>
      <c r="D7" s="16">
        <f>B7-C7</f>
        <v>-661835.06821674481</v>
      </c>
      <c r="E7" s="16">
        <v>11277611.708677677</v>
      </c>
      <c r="F7" s="16">
        <v>11817001.650487607</v>
      </c>
      <c r="G7" s="16">
        <f t="shared" ref="G7:G51" si="0">E7-F7</f>
        <v>-539389.94180992991</v>
      </c>
    </row>
    <row r="8" spans="1:7" x14ac:dyDescent="0.25">
      <c r="A8" t="s">
        <v>184</v>
      </c>
      <c r="B8" s="17">
        <v>3448217.3026004024</v>
      </c>
      <c r="C8" s="17">
        <v>2339629.5705518918</v>
      </c>
      <c r="D8" s="17">
        <f t="shared" ref="D8:D51" si="1">B8-C8</f>
        <v>1108587.7320485106</v>
      </c>
      <c r="E8" s="17">
        <v>4182127.1709157424</v>
      </c>
      <c r="F8" s="17">
        <v>2749943.8442157898</v>
      </c>
      <c r="G8" s="17">
        <f t="shared" si="0"/>
        <v>1432183.3266999526</v>
      </c>
    </row>
    <row r="9" spans="1:7" x14ac:dyDescent="0.25">
      <c r="A9" s="1" t="s">
        <v>185</v>
      </c>
      <c r="B9" s="16">
        <v>581379.40314996499</v>
      </c>
      <c r="C9" s="16">
        <v>1151073.8347610165</v>
      </c>
      <c r="D9" s="16">
        <f t="shared" si="1"/>
        <v>-569694.43161105155</v>
      </c>
      <c r="E9" s="16">
        <v>810595.37653119396</v>
      </c>
      <c r="F9" s="16">
        <v>1350596.5233552794</v>
      </c>
      <c r="G9" s="16">
        <f t="shared" si="0"/>
        <v>-540001.14682408539</v>
      </c>
    </row>
    <row r="10" spans="1:7" ht="17.25" x14ac:dyDescent="0.25">
      <c r="A10" t="s">
        <v>289</v>
      </c>
      <c r="B10" s="17">
        <v>581363.46614996495</v>
      </c>
      <c r="C10" s="17">
        <v>1130691.6200199826</v>
      </c>
      <c r="D10" s="17">
        <f t="shared" si="1"/>
        <v>-549328.15387001762</v>
      </c>
      <c r="E10" s="17">
        <v>810522.70403119398</v>
      </c>
      <c r="F10" s="17">
        <v>1319851.2343644502</v>
      </c>
      <c r="G10" s="17">
        <f t="shared" si="0"/>
        <v>-509328.53033325623</v>
      </c>
    </row>
    <row r="11" spans="1:7" x14ac:dyDescent="0.25">
      <c r="A11" t="s">
        <v>186</v>
      </c>
      <c r="B11" s="17">
        <v>15.936999999999999</v>
      </c>
      <c r="C11" s="17">
        <v>20382.214741033964</v>
      </c>
      <c r="D11" s="17">
        <f t="shared" si="1"/>
        <v>-20366.277741033962</v>
      </c>
      <c r="E11" s="17">
        <v>72.672499999999999</v>
      </c>
      <c r="F11" s="17">
        <v>30745.288990829082</v>
      </c>
      <c r="G11" s="17">
        <f t="shared" si="0"/>
        <v>-30672.616490829081</v>
      </c>
    </row>
    <row r="12" spans="1:7" x14ac:dyDescent="0.25">
      <c r="A12" s="1" t="s">
        <v>187</v>
      </c>
      <c r="B12" s="16">
        <v>2866837.8994504372</v>
      </c>
      <c r="C12" s="16">
        <v>1188555.735790875</v>
      </c>
      <c r="D12" s="16">
        <f t="shared" si="1"/>
        <v>1678282.1636595621</v>
      </c>
      <c r="E12" s="16">
        <v>3371531.7943845484</v>
      </c>
      <c r="F12" s="16">
        <v>1399347.3208605105</v>
      </c>
      <c r="G12" s="16">
        <f t="shared" si="0"/>
        <v>1972184.473524038</v>
      </c>
    </row>
    <row r="13" spans="1:7" x14ac:dyDescent="0.25">
      <c r="A13" s="1" t="s">
        <v>188</v>
      </c>
      <c r="B13" s="16">
        <v>20.871431472144547</v>
      </c>
      <c r="C13" s="16">
        <v>1966.01</v>
      </c>
      <c r="D13" s="16">
        <f t="shared" si="1"/>
        <v>-1945.1385685278553</v>
      </c>
      <c r="E13" s="16">
        <v>22.541709555281049</v>
      </c>
      <c r="F13" s="16">
        <v>7798.0717584000013</v>
      </c>
      <c r="G13" s="16">
        <f t="shared" si="0"/>
        <v>-7775.5300488447201</v>
      </c>
    </row>
    <row r="14" spans="1:7" x14ac:dyDescent="0.25">
      <c r="A14" s="1" t="s">
        <v>189</v>
      </c>
      <c r="B14" s="16">
        <v>47667.63722272234</v>
      </c>
      <c r="C14" s="16">
        <v>141450.69906575186</v>
      </c>
      <c r="D14" s="16">
        <f t="shared" si="1"/>
        <v>-93783.061843029514</v>
      </c>
      <c r="E14" s="16">
        <v>67587.240768776683</v>
      </c>
      <c r="F14" s="16">
        <v>183260.73052280766</v>
      </c>
      <c r="G14" s="16">
        <f t="shared" si="0"/>
        <v>-115673.48975403098</v>
      </c>
    </row>
    <row r="15" spans="1:7" x14ac:dyDescent="0.25">
      <c r="A15" s="1" t="s">
        <v>190</v>
      </c>
      <c r="B15" s="16">
        <v>12669.232787096433</v>
      </c>
      <c r="C15" s="16">
        <v>89444.240786001697</v>
      </c>
      <c r="D15" s="16">
        <f t="shared" si="1"/>
        <v>-76775.007998905261</v>
      </c>
      <c r="E15" s="16">
        <v>17079.740997870358</v>
      </c>
      <c r="F15" s="16">
        <v>101440.51798573844</v>
      </c>
      <c r="G15" s="16">
        <f t="shared" si="0"/>
        <v>-84360.77698786807</v>
      </c>
    </row>
    <row r="16" spans="1:7" x14ac:dyDescent="0.25">
      <c r="A16" t="s">
        <v>191</v>
      </c>
      <c r="B16" s="17">
        <v>0</v>
      </c>
      <c r="C16" s="17">
        <v>87447.990786001697</v>
      </c>
      <c r="D16" s="17">
        <f t="shared" si="1"/>
        <v>-87447.990786001697</v>
      </c>
      <c r="E16" s="17">
        <v>0</v>
      </c>
      <c r="F16" s="17">
        <v>99365.517985738436</v>
      </c>
      <c r="G16" s="17">
        <f t="shared" si="0"/>
        <v>-99365.517985738436</v>
      </c>
    </row>
    <row r="17" spans="1:7" ht="17.25" x14ac:dyDescent="0.25">
      <c r="A17" t="s">
        <v>290</v>
      </c>
      <c r="B17" s="17">
        <v>12669.232787096433</v>
      </c>
      <c r="C17" s="17">
        <v>1996.25</v>
      </c>
      <c r="D17" s="17">
        <f t="shared" si="1"/>
        <v>10672.982787096433</v>
      </c>
      <c r="E17" s="17">
        <v>17079.740997870358</v>
      </c>
      <c r="F17" s="17">
        <v>2075</v>
      </c>
      <c r="G17" s="17">
        <f t="shared" si="0"/>
        <v>15004.740997870358</v>
      </c>
    </row>
    <row r="18" spans="1:7" x14ac:dyDescent="0.25">
      <c r="A18" s="1" t="s">
        <v>192</v>
      </c>
      <c r="B18" s="16">
        <v>26847.757535092253</v>
      </c>
      <c r="C18" s="16">
        <v>45119.390042569939</v>
      </c>
      <c r="D18" s="16">
        <f t="shared" si="1"/>
        <v>-18271.632507477687</v>
      </c>
      <c r="E18" s="16">
        <v>41910.666197132683</v>
      </c>
      <c r="F18" s="16">
        <v>74556.619904575389</v>
      </c>
      <c r="G18" s="16">
        <f t="shared" si="0"/>
        <v>-32645.953707442706</v>
      </c>
    </row>
    <row r="19" spans="1:7" x14ac:dyDescent="0.25">
      <c r="A19" t="s">
        <v>193</v>
      </c>
      <c r="B19" s="17">
        <v>5480.1966473567554</v>
      </c>
      <c r="C19" s="17">
        <v>11738.554750710586</v>
      </c>
      <c r="D19" s="17">
        <f t="shared" si="1"/>
        <v>-6258.3581033538303</v>
      </c>
      <c r="E19" s="17">
        <v>19392.631748825923</v>
      </c>
      <c r="F19" s="17">
        <v>25327.480916924964</v>
      </c>
      <c r="G19" s="17">
        <f t="shared" si="0"/>
        <v>-5934.849168099041</v>
      </c>
    </row>
    <row r="20" spans="1:7" x14ac:dyDescent="0.25">
      <c r="A20" t="s">
        <v>191</v>
      </c>
      <c r="B20" s="17">
        <v>386.25</v>
      </c>
      <c r="C20" s="17">
        <v>25263.846772666519</v>
      </c>
      <c r="D20" s="17">
        <f t="shared" si="1"/>
        <v>-24877.596772666519</v>
      </c>
      <c r="E20" s="17">
        <v>345.31</v>
      </c>
      <c r="F20" s="17">
        <v>34303.550163210974</v>
      </c>
      <c r="G20" s="17">
        <f t="shared" si="0"/>
        <v>-33958.240163210976</v>
      </c>
    </row>
    <row r="21" spans="1:7" x14ac:dyDescent="0.25">
      <c r="A21" t="s">
        <v>194</v>
      </c>
      <c r="B21" s="17">
        <v>20981.310887735497</v>
      </c>
      <c r="C21" s="17">
        <v>8116.9885191928297</v>
      </c>
      <c r="D21" s="17">
        <f t="shared" si="1"/>
        <v>12864.322368542667</v>
      </c>
      <c r="E21" s="17">
        <v>22172.724448306755</v>
      </c>
      <c r="F21" s="17">
        <v>14925.58882443945</v>
      </c>
      <c r="G21" s="17">
        <f t="shared" si="0"/>
        <v>7247.1356238673052</v>
      </c>
    </row>
    <row r="22" spans="1:7" x14ac:dyDescent="0.25">
      <c r="A22" t="s">
        <v>195</v>
      </c>
      <c r="B22" s="17">
        <v>8150.6469005336567</v>
      </c>
      <c r="C22" s="17">
        <v>2784.9290256536087</v>
      </c>
      <c r="D22" s="17">
        <f t="shared" si="1"/>
        <v>5365.7178748800479</v>
      </c>
      <c r="E22" s="17">
        <v>8596.8335737736343</v>
      </c>
      <c r="F22" s="17">
        <v>2833.171519070253</v>
      </c>
      <c r="G22" s="17">
        <f t="shared" si="0"/>
        <v>5763.6620547033817</v>
      </c>
    </row>
    <row r="23" spans="1:7" x14ac:dyDescent="0.25">
      <c r="A23" s="1" t="s">
        <v>196</v>
      </c>
      <c r="B23" s="16">
        <v>32567.91670848351</v>
      </c>
      <c r="C23" s="16">
        <v>117714.83179159522</v>
      </c>
      <c r="D23" s="16">
        <f t="shared" si="1"/>
        <v>-85146.915083111715</v>
      </c>
      <c r="E23" s="16">
        <v>537232.75866401393</v>
      </c>
      <c r="F23" s="16">
        <v>233897.41313107163</v>
      </c>
      <c r="G23" s="16">
        <f t="shared" si="0"/>
        <v>303335.34553294233</v>
      </c>
    </row>
    <row r="24" spans="1:7" x14ac:dyDescent="0.25">
      <c r="A24" s="1" t="s">
        <v>197</v>
      </c>
      <c r="B24" s="16">
        <v>1490.4296493005252</v>
      </c>
      <c r="C24" s="16">
        <v>3544.5999613672739</v>
      </c>
      <c r="D24" s="16">
        <f t="shared" si="1"/>
        <v>-2054.1703120667489</v>
      </c>
      <c r="E24" s="16">
        <v>32533.721734989918</v>
      </c>
      <c r="F24" s="16">
        <v>6613.1712742927493</v>
      </c>
      <c r="G24" s="16">
        <f t="shared" si="0"/>
        <v>25920.55046069717</v>
      </c>
    </row>
    <row r="25" spans="1:7" x14ac:dyDescent="0.25">
      <c r="A25" t="s">
        <v>194</v>
      </c>
      <c r="B25" s="17">
        <v>1490.4296493005252</v>
      </c>
      <c r="C25" s="17">
        <v>3544.5999613672739</v>
      </c>
      <c r="D25" s="17">
        <f t="shared" si="1"/>
        <v>-2054.1703120667489</v>
      </c>
      <c r="E25" s="17">
        <v>32533.721734989918</v>
      </c>
      <c r="F25" s="17">
        <v>6613.1712742927493</v>
      </c>
      <c r="G25" s="17">
        <f t="shared" si="0"/>
        <v>25920.55046069717</v>
      </c>
    </row>
    <row r="26" spans="1:7" x14ac:dyDescent="0.25">
      <c r="A26" s="1" t="s">
        <v>198</v>
      </c>
      <c r="B26" s="16">
        <v>31077.487059182986</v>
      </c>
      <c r="C26" s="16">
        <v>114170.23183022795</v>
      </c>
      <c r="D26" s="16">
        <f t="shared" si="1"/>
        <v>-83092.744771044963</v>
      </c>
      <c r="E26" s="16">
        <v>504699.03692902403</v>
      </c>
      <c r="F26" s="16">
        <v>227284.24185677888</v>
      </c>
      <c r="G26" s="16">
        <f t="shared" si="0"/>
        <v>277414.79507224518</v>
      </c>
    </row>
    <row r="27" spans="1:7" x14ac:dyDescent="0.25">
      <c r="A27" t="s">
        <v>199</v>
      </c>
      <c r="B27" s="17">
        <v>29</v>
      </c>
      <c r="C27" s="17">
        <v>8400</v>
      </c>
      <c r="D27" s="17">
        <f t="shared" si="1"/>
        <v>-8371</v>
      </c>
      <c r="E27" s="17">
        <v>0</v>
      </c>
      <c r="F27" s="17">
        <v>13500</v>
      </c>
      <c r="G27" s="17">
        <f t="shared" si="0"/>
        <v>-13500</v>
      </c>
    </row>
    <row r="28" spans="1:7" x14ac:dyDescent="0.25">
      <c r="A28" t="s">
        <v>200</v>
      </c>
      <c r="B28" s="17">
        <v>11288.40980848351</v>
      </c>
      <c r="C28" s="17">
        <v>40540.232121876048</v>
      </c>
      <c r="D28" s="17">
        <f t="shared" si="1"/>
        <v>-29251.822313392538</v>
      </c>
      <c r="E28" s="17">
        <v>11349.897142014072</v>
      </c>
      <c r="F28" s="17">
        <v>40561.939389238163</v>
      </c>
      <c r="G28" s="17">
        <f t="shared" si="0"/>
        <v>-29212.04224722409</v>
      </c>
    </row>
    <row r="29" spans="1:7" x14ac:dyDescent="0.25">
      <c r="A29" t="s">
        <v>194</v>
      </c>
      <c r="B29" s="17">
        <v>19760.077250699476</v>
      </c>
      <c r="C29" s="17">
        <v>65229.99970835189</v>
      </c>
      <c r="D29" s="17">
        <f t="shared" si="1"/>
        <v>-45469.922457652414</v>
      </c>
      <c r="E29" s="17">
        <v>493349.13978700998</v>
      </c>
      <c r="F29" s="17">
        <v>173222.30246754072</v>
      </c>
      <c r="G29" s="17">
        <f t="shared" si="0"/>
        <v>320126.83731946925</v>
      </c>
    </row>
    <row r="30" spans="1:7" x14ac:dyDescent="0.25">
      <c r="A30" s="1" t="s">
        <v>201</v>
      </c>
      <c r="B30" s="16">
        <v>43087.471712273647</v>
      </c>
      <c r="C30" s="16">
        <v>9775</v>
      </c>
      <c r="D30" s="16">
        <f t="shared" si="1"/>
        <v>33312.471712273647</v>
      </c>
      <c r="E30" s="16">
        <v>4974</v>
      </c>
      <c r="F30" s="16">
        <v>13302</v>
      </c>
      <c r="G30" s="16">
        <f t="shared" si="0"/>
        <v>-8328</v>
      </c>
    </row>
    <row r="31" spans="1:7" x14ac:dyDescent="0.25">
      <c r="A31" t="s">
        <v>202</v>
      </c>
      <c r="B31" s="17">
        <v>40218.118712273645</v>
      </c>
      <c r="C31" s="17">
        <v>0</v>
      </c>
      <c r="D31" s="17">
        <f t="shared" si="1"/>
        <v>40218.118712273645</v>
      </c>
      <c r="E31" s="17">
        <v>164</v>
      </c>
      <c r="F31" s="17">
        <v>0</v>
      </c>
      <c r="G31" s="17">
        <f t="shared" si="0"/>
        <v>164</v>
      </c>
    </row>
    <row r="32" spans="1:7" x14ac:dyDescent="0.25">
      <c r="A32" t="s">
        <v>203</v>
      </c>
      <c r="B32" s="17">
        <v>2869.3530000000001</v>
      </c>
      <c r="C32" s="17">
        <v>9775</v>
      </c>
      <c r="D32" s="17">
        <f t="shared" si="1"/>
        <v>-6905.6469999999999</v>
      </c>
      <c r="E32" s="17">
        <v>4810</v>
      </c>
      <c r="F32" s="17">
        <v>13302</v>
      </c>
      <c r="G32" s="17">
        <f t="shared" si="0"/>
        <v>-8492</v>
      </c>
    </row>
    <row r="33" spans="1:7" x14ac:dyDescent="0.25">
      <c r="A33" s="1" t="s">
        <v>204</v>
      </c>
      <c r="B33" s="16">
        <v>761797.55482880864</v>
      </c>
      <c r="C33" s="16">
        <v>258453.50990273562</v>
      </c>
      <c r="D33" s="16">
        <f t="shared" si="1"/>
        <v>503344.04492607305</v>
      </c>
      <c r="E33" s="16">
        <v>707161.36424379947</v>
      </c>
      <c r="F33" s="16">
        <v>266037.68813056004</v>
      </c>
      <c r="G33" s="16">
        <f t="shared" si="0"/>
        <v>441123.67611323943</v>
      </c>
    </row>
    <row r="34" spans="1:7" x14ac:dyDescent="0.25">
      <c r="A34" t="s">
        <v>205</v>
      </c>
      <c r="B34" s="17">
        <v>336.25</v>
      </c>
      <c r="C34" s="17">
        <v>55955.784592616117</v>
      </c>
      <c r="D34" s="17">
        <f t="shared" si="1"/>
        <v>-55619.534592616117</v>
      </c>
      <c r="E34" s="17">
        <v>86.25</v>
      </c>
      <c r="F34" s="17">
        <v>54397.65331594232</v>
      </c>
      <c r="G34" s="17">
        <f t="shared" si="0"/>
        <v>-54311.40331594232</v>
      </c>
    </row>
    <row r="35" spans="1:7" x14ac:dyDescent="0.25">
      <c r="A35" t="s">
        <v>206</v>
      </c>
      <c r="B35" s="17">
        <v>467830.61533774796</v>
      </c>
      <c r="C35" s="17">
        <v>180248.65537547899</v>
      </c>
      <c r="D35" s="17">
        <f t="shared" si="1"/>
        <v>287581.95996226894</v>
      </c>
      <c r="E35" s="17">
        <v>534028.16994370415</v>
      </c>
      <c r="F35" s="17">
        <v>187072.13481461772</v>
      </c>
      <c r="G35" s="17">
        <f t="shared" si="0"/>
        <v>346956.03512908646</v>
      </c>
    </row>
    <row r="36" spans="1:7" x14ac:dyDescent="0.25">
      <c r="A36" t="s">
        <v>207</v>
      </c>
      <c r="B36" s="17">
        <v>293630.68949106068</v>
      </c>
      <c r="C36" s="17">
        <v>22249.069934640524</v>
      </c>
      <c r="D36" s="17">
        <f t="shared" si="1"/>
        <v>271381.61955642013</v>
      </c>
      <c r="E36" s="17">
        <v>173046.94430009535</v>
      </c>
      <c r="F36" s="17">
        <v>24567.9</v>
      </c>
      <c r="G36" s="17">
        <f t="shared" si="0"/>
        <v>148479.04430009535</v>
      </c>
    </row>
    <row r="37" spans="1:7" x14ac:dyDescent="0.25">
      <c r="A37" s="1" t="s">
        <v>208</v>
      </c>
      <c r="B37" s="16">
        <v>1182277.1310241793</v>
      </c>
      <c r="C37" s="16">
        <v>183638.64298820336</v>
      </c>
      <c r="D37" s="16">
        <f t="shared" si="1"/>
        <v>998638.48803597596</v>
      </c>
      <c r="E37" s="16">
        <v>1205552.1213584284</v>
      </c>
      <c r="F37" s="16">
        <v>161548.13750694552</v>
      </c>
      <c r="G37" s="16">
        <f t="shared" si="0"/>
        <v>1044003.9838514829</v>
      </c>
    </row>
    <row r="38" spans="1:7" x14ac:dyDescent="0.25">
      <c r="A38" t="s">
        <v>209</v>
      </c>
      <c r="B38" s="17">
        <v>561447.50731699984</v>
      </c>
      <c r="C38" s="17">
        <v>96248.828115200798</v>
      </c>
      <c r="D38" s="17">
        <f t="shared" si="1"/>
        <v>465198.67920179904</v>
      </c>
      <c r="E38" s="17">
        <v>566751.24015033327</v>
      </c>
      <c r="F38" s="17">
        <v>70451.700173772158</v>
      </c>
      <c r="G38" s="17">
        <f t="shared" si="0"/>
        <v>496299.53997656109</v>
      </c>
    </row>
    <row r="39" spans="1:7" x14ac:dyDescent="0.25">
      <c r="A39" t="s">
        <v>210</v>
      </c>
      <c r="B39" s="17">
        <v>620829.62370717945</v>
      </c>
      <c r="C39" s="17">
        <v>87389.814873002557</v>
      </c>
      <c r="D39" s="17">
        <f t="shared" si="1"/>
        <v>533439.80883417686</v>
      </c>
      <c r="E39" s="17">
        <v>638800.88120809512</v>
      </c>
      <c r="F39" s="17">
        <v>91096.437333173351</v>
      </c>
      <c r="G39" s="17">
        <f t="shared" si="0"/>
        <v>547704.44387492177</v>
      </c>
    </row>
    <row r="40" spans="1:7" x14ac:dyDescent="0.25">
      <c r="A40" s="1" t="s">
        <v>211</v>
      </c>
      <c r="B40" s="16">
        <v>15337.294097887137</v>
      </c>
      <c r="C40" s="16">
        <v>77076.960927768974</v>
      </c>
      <c r="D40" s="16">
        <f t="shared" si="1"/>
        <v>-61739.66682988184</v>
      </c>
      <c r="E40" s="16">
        <v>17183.627394700194</v>
      </c>
      <c r="F40" s="16">
        <v>87355.935601618141</v>
      </c>
      <c r="G40" s="16">
        <f t="shared" si="0"/>
        <v>-70172.308206917951</v>
      </c>
    </row>
    <row r="41" spans="1:7" x14ac:dyDescent="0.25">
      <c r="A41" s="1" t="s">
        <v>212</v>
      </c>
      <c r="B41" s="16">
        <v>20934.017896676974</v>
      </c>
      <c r="C41" s="16">
        <v>69846.749236395277</v>
      </c>
      <c r="D41" s="16">
        <f t="shared" si="1"/>
        <v>-48912.731339718302</v>
      </c>
      <c r="E41" s="16">
        <v>17992.886192462298</v>
      </c>
      <c r="F41" s="16">
        <v>78168.563988036927</v>
      </c>
      <c r="G41" s="16">
        <f t="shared" si="0"/>
        <v>-60175.677795574629</v>
      </c>
    </row>
    <row r="42" spans="1:7" x14ac:dyDescent="0.25">
      <c r="A42" t="s">
        <v>213</v>
      </c>
      <c r="B42" s="17">
        <v>9050.288450717655</v>
      </c>
      <c r="C42" s="17">
        <v>12514.312098225841</v>
      </c>
      <c r="D42" s="17">
        <f t="shared" si="1"/>
        <v>-3464.0236475081856</v>
      </c>
      <c r="E42" s="17">
        <v>9252.3684049252333</v>
      </c>
      <c r="F42" s="17">
        <v>7205.244519654907</v>
      </c>
      <c r="G42" s="17">
        <f t="shared" si="0"/>
        <v>2047.1238852703264</v>
      </c>
    </row>
    <row r="43" spans="1:7" x14ac:dyDescent="0.25">
      <c r="A43" t="s">
        <v>214</v>
      </c>
      <c r="B43" s="17">
        <v>11883.729445959319</v>
      </c>
      <c r="C43" s="17">
        <v>57087.329478791798</v>
      </c>
      <c r="D43" s="17">
        <f t="shared" si="1"/>
        <v>-45203.600032832481</v>
      </c>
      <c r="E43" s="17">
        <v>8740.5177875370628</v>
      </c>
      <c r="F43" s="17">
        <v>70706.696997102859</v>
      </c>
      <c r="G43" s="17">
        <f t="shared" si="0"/>
        <v>-61966.179209565795</v>
      </c>
    </row>
    <row r="44" spans="1:7" x14ac:dyDescent="0.25">
      <c r="A44" t="s">
        <v>215</v>
      </c>
      <c r="B44" s="17">
        <v>0</v>
      </c>
      <c r="C44" s="17">
        <v>245.10765937763821</v>
      </c>
      <c r="D44" s="17">
        <f t="shared" si="1"/>
        <v>-245.10765937763821</v>
      </c>
      <c r="E44" s="17">
        <v>0</v>
      </c>
      <c r="F44" s="17">
        <v>256.62247127916476</v>
      </c>
      <c r="G44" s="17">
        <f t="shared" si="0"/>
        <v>-256.62247127916476</v>
      </c>
    </row>
    <row r="45" spans="1:7" x14ac:dyDescent="0.25">
      <c r="A45" s="1" t="s">
        <v>216</v>
      </c>
      <c r="B45" s="16">
        <v>762430.89341682231</v>
      </c>
      <c r="C45" s="16">
        <v>311928.26479449507</v>
      </c>
      <c r="D45" s="16">
        <f t="shared" si="1"/>
        <v>450502.62862232723</v>
      </c>
      <c r="E45" s="16">
        <v>812445.022941701</v>
      </c>
      <c r="F45" s="16">
        <v>343250.67023838416</v>
      </c>
      <c r="G45" s="16">
        <f t="shared" si="0"/>
        <v>469194.35270331684</v>
      </c>
    </row>
    <row r="46" spans="1:7" x14ac:dyDescent="0.25">
      <c r="A46" t="s">
        <v>217</v>
      </c>
      <c r="B46" s="17">
        <v>721409.84590697312</v>
      </c>
      <c r="C46" s="17">
        <v>307305.0447944951</v>
      </c>
      <c r="D46" s="17">
        <f t="shared" si="1"/>
        <v>414104.80111247802</v>
      </c>
      <c r="E46" s="17">
        <v>778047.97403275804</v>
      </c>
      <c r="F46" s="17">
        <v>337926.71023838414</v>
      </c>
      <c r="G46" s="17">
        <f t="shared" si="0"/>
        <v>440121.2637943739</v>
      </c>
    </row>
    <row r="47" spans="1:7" x14ac:dyDescent="0.25">
      <c r="A47" t="s">
        <v>218</v>
      </c>
      <c r="B47" s="17">
        <v>41021.047509849137</v>
      </c>
      <c r="C47" s="17">
        <v>4623.2199999999993</v>
      </c>
      <c r="D47" s="17">
        <f t="shared" si="1"/>
        <v>36397.827509849136</v>
      </c>
      <c r="E47" s="17">
        <v>34397.048908942961</v>
      </c>
      <c r="F47" s="17">
        <v>5323.96</v>
      </c>
      <c r="G47" s="17">
        <f t="shared" si="0"/>
        <v>29073.088908942962</v>
      </c>
    </row>
    <row r="48" spans="1:7" x14ac:dyDescent="0.25">
      <c r="A48" s="1" t="s">
        <v>219</v>
      </c>
      <c r="B48" s="16">
        <v>19.111111111111111</v>
      </c>
      <c r="C48" s="16">
        <v>13998.859111448313</v>
      </c>
      <c r="D48" s="16">
        <f t="shared" si="1"/>
        <v>-13979.748000337202</v>
      </c>
      <c r="E48" s="16">
        <v>3.1111111111111112</v>
      </c>
      <c r="F48" s="16">
        <v>21597.493039959332</v>
      </c>
      <c r="G48" s="16">
        <f t="shared" si="0"/>
        <v>-21594.381928848223</v>
      </c>
    </row>
    <row r="49" spans="1:7" x14ac:dyDescent="0.25">
      <c r="A49" t="s">
        <v>220</v>
      </c>
      <c r="B49" s="17">
        <v>0</v>
      </c>
      <c r="C49" s="17">
        <v>185.09655553029174</v>
      </c>
      <c r="D49" s="17">
        <f t="shared" si="1"/>
        <v>-185.09655553029174</v>
      </c>
      <c r="E49" s="17">
        <v>0</v>
      </c>
      <c r="F49" s="17">
        <v>199.90927790532001</v>
      </c>
      <c r="G49" s="17">
        <f t="shared" si="0"/>
        <v>-199.90927790532001</v>
      </c>
    </row>
    <row r="50" spans="1:7" x14ac:dyDescent="0.25">
      <c r="A50" t="s">
        <v>221</v>
      </c>
      <c r="B50" s="17">
        <v>19.111111111111111</v>
      </c>
      <c r="C50" s="17">
        <v>13813.762555918021</v>
      </c>
      <c r="D50" s="17">
        <f t="shared" si="1"/>
        <v>-13794.65144480691</v>
      </c>
      <c r="E50" s="17">
        <v>3.1111111111111112</v>
      </c>
      <c r="F50" s="17">
        <v>21397.583762054011</v>
      </c>
      <c r="G50" s="17">
        <f t="shared" si="0"/>
        <v>-21394.472650942902</v>
      </c>
    </row>
    <row r="51" spans="1:7" x14ac:dyDescent="0.25">
      <c r="A51" s="1" t="s">
        <v>222</v>
      </c>
      <c r="B51" s="16">
        <v>698</v>
      </c>
      <c r="C51" s="16">
        <v>2706.2079724816003</v>
      </c>
      <c r="D51" s="16">
        <f t="shared" si="1"/>
        <v>-2008.2079724816003</v>
      </c>
      <c r="E51" s="16">
        <v>1377.12</v>
      </c>
      <c r="F51" s="16">
        <v>3130.6169427270765</v>
      </c>
      <c r="G51" s="16">
        <f t="shared" si="0"/>
        <v>-1753.4969427270767</v>
      </c>
    </row>
    <row r="52" spans="1:7" x14ac:dyDescent="0.25">
      <c r="A52" s="1" t="s">
        <v>223</v>
      </c>
      <c r="B52" s="16">
        <v>2198683.7507710182</v>
      </c>
      <c r="C52" s="16">
        <v>3357939.6429936462</v>
      </c>
      <c r="D52" s="16">
        <f t="shared" ref="D52:D76" si="2">B52-C52</f>
        <v>-1159255.892222628</v>
      </c>
      <c r="E52" s="16">
        <v>3345872.2081551543</v>
      </c>
      <c r="F52" s="16">
        <v>5213003.9082663814</v>
      </c>
      <c r="G52" s="16">
        <f t="shared" ref="G52:G76" si="3">E52-F52</f>
        <v>-1867131.7001112271</v>
      </c>
    </row>
    <row r="53" spans="1:7" x14ac:dyDescent="0.25">
      <c r="A53" t="s">
        <v>224</v>
      </c>
      <c r="B53" s="17">
        <v>713.49152545144455</v>
      </c>
      <c r="C53" s="17">
        <v>19840.455773072405</v>
      </c>
      <c r="D53" s="17">
        <f t="shared" si="2"/>
        <v>-19126.964247620959</v>
      </c>
      <c r="E53" s="17">
        <v>2314.8321079232837</v>
      </c>
      <c r="F53" s="17">
        <v>42035.380165862734</v>
      </c>
      <c r="G53" s="17">
        <f t="shared" si="3"/>
        <v>-39720.54805793945</v>
      </c>
    </row>
    <row r="54" spans="1:7" x14ac:dyDescent="0.25">
      <c r="A54" t="s">
        <v>225</v>
      </c>
      <c r="B54" s="17">
        <v>2197970.2592455666</v>
      </c>
      <c r="C54" s="17">
        <v>3338099.1872205739</v>
      </c>
      <c r="D54" s="17">
        <f t="shared" si="2"/>
        <v>-1140128.9279750073</v>
      </c>
      <c r="E54" s="17">
        <v>3343557.3760472308</v>
      </c>
      <c r="F54" s="17">
        <v>5170968.5281005185</v>
      </c>
      <c r="G54" s="17">
        <f t="shared" si="3"/>
        <v>-1827411.1520532877</v>
      </c>
    </row>
    <row r="55" spans="1:7" x14ac:dyDescent="0.25">
      <c r="A55" s="1" t="s">
        <v>226</v>
      </c>
      <c r="B55" s="16">
        <v>19452.518798205125</v>
      </c>
      <c r="C55" s="16">
        <v>2088495.2586606897</v>
      </c>
      <c r="D55" s="16">
        <f t="shared" si="2"/>
        <v>-2069042.7398624846</v>
      </c>
      <c r="E55" s="16">
        <v>31682.647719831202</v>
      </c>
      <c r="F55" s="16">
        <v>3489203.5994850821</v>
      </c>
      <c r="G55" s="16">
        <f t="shared" si="3"/>
        <v>-3457520.9517652509</v>
      </c>
    </row>
    <row r="56" spans="1:7" x14ac:dyDescent="0.25">
      <c r="A56" t="s">
        <v>227</v>
      </c>
      <c r="B56" s="17">
        <v>17547.048391282049</v>
      </c>
      <c r="C56" s="17">
        <v>2088291.6130791511</v>
      </c>
      <c r="D56" s="17">
        <f t="shared" si="2"/>
        <v>-2070744.564687869</v>
      </c>
      <c r="E56" s="17">
        <v>28323.992945128201</v>
      </c>
      <c r="F56" s="17">
        <v>3487244.4365772242</v>
      </c>
      <c r="G56" s="17">
        <f t="shared" si="3"/>
        <v>-3458920.4436320961</v>
      </c>
    </row>
    <row r="57" spans="1:7" x14ac:dyDescent="0.25">
      <c r="A57" t="s">
        <v>228</v>
      </c>
      <c r="B57" s="17">
        <v>4143.5858912820495</v>
      </c>
      <c r="C57" s="17">
        <v>698464.49673177954</v>
      </c>
      <c r="D57" s="17">
        <f t="shared" si="2"/>
        <v>-694320.91084049747</v>
      </c>
      <c r="E57" s="17">
        <v>9126.2304451282034</v>
      </c>
      <c r="F57" s="17">
        <v>952314.90322024096</v>
      </c>
      <c r="G57" s="17">
        <f t="shared" si="3"/>
        <v>-943188.67277511279</v>
      </c>
    </row>
    <row r="58" spans="1:7" x14ac:dyDescent="0.25">
      <c r="A58" t="s">
        <v>229</v>
      </c>
      <c r="B58" s="17">
        <v>13403.4625</v>
      </c>
      <c r="C58" s="17">
        <v>1389827.1163473716</v>
      </c>
      <c r="D58" s="17">
        <f t="shared" si="2"/>
        <v>-1376423.6538473717</v>
      </c>
      <c r="E58" s="17">
        <v>19197.762499999997</v>
      </c>
      <c r="F58" s="17">
        <v>2534929.5333569832</v>
      </c>
      <c r="G58" s="17">
        <f t="shared" si="3"/>
        <v>-2515731.770856983</v>
      </c>
    </row>
    <row r="59" spans="1:7" x14ac:dyDescent="0.25">
      <c r="A59" t="s">
        <v>230</v>
      </c>
      <c r="B59" s="17">
        <v>1905.4704069230768</v>
      </c>
      <c r="C59" s="17">
        <v>203.64558153846153</v>
      </c>
      <c r="D59" s="17">
        <f t="shared" si="2"/>
        <v>1701.8248253846152</v>
      </c>
      <c r="E59" s="17">
        <v>3358.6547747030031</v>
      </c>
      <c r="F59" s="17">
        <v>1959.1629078577337</v>
      </c>
      <c r="G59" s="17">
        <f t="shared" si="3"/>
        <v>1399.4918668452694</v>
      </c>
    </row>
    <row r="60" spans="1:7" x14ac:dyDescent="0.25">
      <c r="A60" s="1" t="s">
        <v>231</v>
      </c>
      <c r="B60" s="16">
        <v>1569203.2032819837</v>
      </c>
      <c r="C60" s="16">
        <v>753807.61436704348</v>
      </c>
      <c r="D60" s="16">
        <f t="shared" si="2"/>
        <v>815395.58891494025</v>
      </c>
      <c r="E60" s="16">
        <v>2399467.7111567832</v>
      </c>
      <c r="F60" s="16">
        <v>825503.48260785837</v>
      </c>
      <c r="G60" s="16">
        <f t="shared" si="3"/>
        <v>1573964.2285489249</v>
      </c>
    </row>
    <row r="61" spans="1:7" x14ac:dyDescent="0.25">
      <c r="A61" t="s">
        <v>232</v>
      </c>
      <c r="B61" s="17">
        <v>62620.679092158018</v>
      </c>
      <c r="C61" s="17">
        <v>7842.4216567882468</v>
      </c>
      <c r="D61" s="17">
        <f t="shared" si="2"/>
        <v>54778.257435369771</v>
      </c>
      <c r="E61" s="17">
        <v>367674.90019166667</v>
      </c>
      <c r="F61" s="17">
        <v>6776.6027000000004</v>
      </c>
      <c r="G61" s="17">
        <f t="shared" si="3"/>
        <v>360898.29749166669</v>
      </c>
    </row>
    <row r="62" spans="1:7" x14ac:dyDescent="0.25">
      <c r="A62" t="s">
        <v>230</v>
      </c>
      <c r="B62" s="17">
        <v>1506582.5241898256</v>
      </c>
      <c r="C62" s="17">
        <v>745965.19271025527</v>
      </c>
      <c r="D62" s="17">
        <f t="shared" si="2"/>
        <v>760617.33147957036</v>
      </c>
      <c r="E62" s="17">
        <v>2031792.8109651166</v>
      </c>
      <c r="F62" s="17">
        <v>818726.87990785833</v>
      </c>
      <c r="G62" s="17">
        <f t="shared" si="3"/>
        <v>1213065.9310572583</v>
      </c>
    </row>
    <row r="63" spans="1:7" x14ac:dyDescent="0.25">
      <c r="A63" s="1" t="s">
        <v>233</v>
      </c>
      <c r="B63" s="16">
        <v>608534.53716537787</v>
      </c>
      <c r="C63" s="16">
        <v>495796.31419284077</v>
      </c>
      <c r="D63" s="16">
        <f t="shared" si="2"/>
        <v>112738.2229725371</v>
      </c>
      <c r="E63" s="16">
        <v>909499.01717061654</v>
      </c>
      <c r="F63" s="16">
        <v>856261.44600757724</v>
      </c>
      <c r="G63" s="16">
        <f t="shared" si="3"/>
        <v>53237.571163039305</v>
      </c>
    </row>
    <row r="64" spans="1:7" x14ac:dyDescent="0.25">
      <c r="A64" s="1" t="s">
        <v>234</v>
      </c>
      <c r="B64" s="16">
        <v>780</v>
      </c>
      <c r="C64" s="16">
        <v>0</v>
      </c>
      <c r="D64" s="16">
        <f t="shared" si="2"/>
        <v>780</v>
      </c>
      <c r="E64" s="16">
        <v>2908</v>
      </c>
      <c r="F64" s="16">
        <v>0</v>
      </c>
      <c r="G64" s="16">
        <f t="shared" si="3"/>
        <v>2908</v>
      </c>
    </row>
    <row r="65" spans="1:7" x14ac:dyDescent="0.25">
      <c r="A65" s="1" t="s">
        <v>235</v>
      </c>
      <c r="B65" s="16">
        <v>3139626.5183726135</v>
      </c>
      <c r="C65" s="16">
        <v>3750793.4264152409</v>
      </c>
      <c r="D65" s="16">
        <f t="shared" si="2"/>
        <v>-611166.90804262739</v>
      </c>
      <c r="E65" s="16">
        <v>3749612.3296067812</v>
      </c>
      <c r="F65" s="16">
        <v>3854053.8980054357</v>
      </c>
      <c r="G65" s="16">
        <f t="shared" si="3"/>
        <v>-104441.56839865446</v>
      </c>
    </row>
    <row r="66" spans="1:7" x14ac:dyDescent="0.25">
      <c r="A66" s="1" t="s">
        <v>236</v>
      </c>
      <c r="B66" s="16">
        <v>372</v>
      </c>
      <c r="C66" s="16">
        <v>1284</v>
      </c>
      <c r="D66" s="16">
        <f t="shared" si="2"/>
        <v>-912</v>
      </c>
      <c r="E66" s="16">
        <v>538.68000000000006</v>
      </c>
      <c r="F66" s="16">
        <v>1336</v>
      </c>
      <c r="G66" s="16">
        <f t="shared" si="3"/>
        <v>-797.31999999999994</v>
      </c>
    </row>
    <row r="67" spans="1:7" ht="30" x14ac:dyDescent="0.25">
      <c r="A67" s="8" t="s">
        <v>237</v>
      </c>
      <c r="B67" s="16">
        <v>3139254.5183726135</v>
      </c>
      <c r="C67" s="16">
        <v>3749509.4264152409</v>
      </c>
      <c r="D67" s="16">
        <f t="shared" si="2"/>
        <v>-610254.90804262739</v>
      </c>
      <c r="E67" s="16">
        <v>3749073.6496067811</v>
      </c>
      <c r="F67" s="16">
        <v>3852717.8980054357</v>
      </c>
      <c r="G67" s="16">
        <f t="shared" si="3"/>
        <v>-103644.24839865463</v>
      </c>
    </row>
    <row r="68" spans="1:7" ht="30" x14ac:dyDescent="0.25">
      <c r="A68" s="7" t="s">
        <v>238</v>
      </c>
      <c r="B68" s="17">
        <v>7797.6732083333354</v>
      </c>
      <c r="C68" s="17">
        <v>390228.89122219657</v>
      </c>
      <c r="D68" s="17">
        <f t="shared" si="2"/>
        <v>-382431.21801386325</v>
      </c>
      <c r="E68" s="17">
        <v>8310.4491591463429</v>
      </c>
      <c r="F68" s="17">
        <v>406983.79212679382</v>
      </c>
      <c r="G68" s="17">
        <f t="shared" si="3"/>
        <v>-398673.34296764748</v>
      </c>
    </row>
    <row r="69" spans="1:7" x14ac:dyDescent="0.25">
      <c r="A69" t="s">
        <v>239</v>
      </c>
      <c r="B69" s="17">
        <v>3131456.8451642799</v>
      </c>
      <c r="C69" s="17">
        <v>3359280.5351930442</v>
      </c>
      <c r="D69" s="17">
        <f t="shared" si="2"/>
        <v>-227823.69002876431</v>
      </c>
      <c r="E69" s="17">
        <v>3740763.2004476348</v>
      </c>
      <c r="F69" s="17">
        <v>3445734.1058786418</v>
      </c>
      <c r="G69" s="17">
        <f t="shared" si="3"/>
        <v>295029.09456899296</v>
      </c>
    </row>
    <row r="70" spans="1:7" x14ac:dyDescent="0.25">
      <c r="A70" s="1" t="s">
        <v>240</v>
      </c>
      <c r="B70" s="16">
        <v>7.4990387079999987</v>
      </c>
      <c r="C70" s="16">
        <v>1189.6891664850154</v>
      </c>
      <c r="D70" s="16">
        <f t="shared" si="2"/>
        <v>-1182.1901277770155</v>
      </c>
      <c r="E70" s="16">
        <v>924.41317365203076</v>
      </c>
      <c r="F70" s="16">
        <v>156.64123159303881</v>
      </c>
      <c r="G70" s="16">
        <f t="shared" si="3"/>
        <v>767.77194205899195</v>
      </c>
    </row>
    <row r="71" spans="1:7" x14ac:dyDescent="0.25">
      <c r="A71" t="s">
        <v>241</v>
      </c>
      <c r="B71" s="17">
        <v>7.4990387079999987</v>
      </c>
      <c r="C71" s="17">
        <v>1189.6891664850154</v>
      </c>
      <c r="D71" s="17">
        <f t="shared" si="2"/>
        <v>-1182.1901277770155</v>
      </c>
      <c r="E71" s="17">
        <v>924.41317365203076</v>
      </c>
      <c r="F71" s="17">
        <v>156.64123159303881</v>
      </c>
      <c r="G71" s="17">
        <f t="shared" si="3"/>
        <v>767.77194205899195</v>
      </c>
    </row>
    <row r="72" spans="1:7" x14ac:dyDescent="0.25">
      <c r="A72" t="s">
        <v>242</v>
      </c>
      <c r="B72" s="17">
        <v>0</v>
      </c>
      <c r="C72" s="17">
        <v>0</v>
      </c>
      <c r="D72" s="17">
        <f t="shared" si="2"/>
        <v>0</v>
      </c>
      <c r="E72" s="17">
        <v>65</v>
      </c>
      <c r="F72" s="17">
        <v>95</v>
      </c>
      <c r="G72" s="17">
        <f t="shared" si="3"/>
        <v>-30</v>
      </c>
    </row>
    <row r="73" spans="1:7" x14ac:dyDescent="0.25">
      <c r="A73" t="s">
        <v>243</v>
      </c>
      <c r="B73" s="17">
        <v>0</v>
      </c>
      <c r="C73" s="17">
        <v>0</v>
      </c>
      <c r="D73" s="17">
        <f t="shared" si="2"/>
        <v>0</v>
      </c>
      <c r="E73" s="17">
        <v>65</v>
      </c>
      <c r="F73" s="17">
        <v>95</v>
      </c>
      <c r="G73" s="17">
        <f t="shared" si="3"/>
        <v>-30</v>
      </c>
    </row>
    <row r="74" spans="1:7" x14ac:dyDescent="0.25">
      <c r="A74" s="1" t="s">
        <v>244</v>
      </c>
      <c r="B74" s="16">
        <v>7.4990387079999987</v>
      </c>
      <c r="C74" s="16">
        <v>1189.6891664850154</v>
      </c>
      <c r="D74" s="16">
        <f t="shared" si="2"/>
        <v>-1182.1901277770155</v>
      </c>
      <c r="E74" s="16">
        <v>859.41317365203076</v>
      </c>
      <c r="F74" s="16">
        <v>61.641231593038825</v>
      </c>
      <c r="G74" s="16">
        <f t="shared" si="3"/>
        <v>797.77194205899195</v>
      </c>
    </row>
    <row r="75" spans="1:7" x14ac:dyDescent="0.25">
      <c r="A75" t="s">
        <v>245</v>
      </c>
      <c r="B75" s="17">
        <v>0</v>
      </c>
      <c r="C75" s="17">
        <v>0</v>
      </c>
      <c r="D75" s="17">
        <f t="shared" si="2"/>
        <v>0</v>
      </c>
      <c r="E75" s="17">
        <v>0</v>
      </c>
      <c r="F75" s="17">
        <v>0</v>
      </c>
      <c r="G75" s="17">
        <f t="shared" si="3"/>
        <v>0</v>
      </c>
    </row>
    <row r="76" spans="1:7" x14ac:dyDescent="0.25">
      <c r="A76" t="s">
        <v>243</v>
      </c>
      <c r="B76" s="17">
        <v>7.4990387079999987</v>
      </c>
      <c r="C76" s="17">
        <v>1189.6891664850154</v>
      </c>
      <c r="D76" s="17">
        <f t="shared" si="2"/>
        <v>-1182.1901277770155</v>
      </c>
      <c r="E76" s="17">
        <v>859.41317365203076</v>
      </c>
      <c r="F76" s="17">
        <v>61.641231593038825</v>
      </c>
      <c r="G76" s="17">
        <f t="shared" si="3"/>
        <v>797.77194205899195</v>
      </c>
    </row>
    <row r="77" spans="1:7" ht="30" x14ac:dyDescent="0.25">
      <c r="A77" s="7" t="s">
        <v>246</v>
      </c>
      <c r="B77" s="17"/>
      <c r="C77" s="17"/>
      <c r="D77" s="17">
        <v>-663017.25834452186</v>
      </c>
      <c r="E77" s="17"/>
      <c r="F77" s="17"/>
      <c r="G77" s="17">
        <v>-538622.16986786923</v>
      </c>
    </row>
    <row r="78" spans="1:7" ht="49.5" customHeight="1" x14ac:dyDescent="0.25">
      <c r="A78" s="1" t="s">
        <v>247</v>
      </c>
      <c r="B78" s="18" t="s">
        <v>248</v>
      </c>
      <c r="C78" s="18" t="s">
        <v>249</v>
      </c>
      <c r="D78" s="18" t="s">
        <v>250</v>
      </c>
      <c r="E78" s="18" t="s">
        <v>248</v>
      </c>
      <c r="F78" s="18" t="s">
        <v>249</v>
      </c>
      <c r="G78" s="18" t="s">
        <v>250</v>
      </c>
    </row>
    <row r="79" spans="1:7" x14ac:dyDescent="0.25">
      <c r="A79" t="s">
        <v>251</v>
      </c>
      <c r="B79" s="17">
        <v>-391401.21617595199</v>
      </c>
      <c r="C79" s="17">
        <v>393026.70897351578</v>
      </c>
      <c r="D79" s="17">
        <v>-784427.92514946777</v>
      </c>
      <c r="E79" s="17">
        <v>-780709.97482723929</v>
      </c>
      <c r="F79" s="17">
        <v>-201064.88158125314</v>
      </c>
      <c r="G79" s="17">
        <v>-579645.09324598615</v>
      </c>
    </row>
    <row r="80" spans="1:7" x14ac:dyDescent="0.25">
      <c r="B80" s="17"/>
      <c r="C80" s="17"/>
      <c r="D80" s="17"/>
      <c r="E80" s="17"/>
      <c r="F80" s="17"/>
      <c r="G80" s="17"/>
    </row>
    <row r="81" spans="1:7" x14ac:dyDescent="0.25">
      <c r="A81" s="1" t="s">
        <v>252</v>
      </c>
      <c r="B81" s="16">
        <v>-2430193.3400926269</v>
      </c>
      <c r="C81" s="16">
        <v>-673170.49491676141</v>
      </c>
      <c r="D81" s="16">
        <f t="shared" ref="D81:D91" si="4">B81-C81</f>
        <v>-1757022.8451758656</v>
      </c>
      <c r="E81" s="16">
        <v>-1665110.9497181934</v>
      </c>
      <c r="F81" s="16">
        <v>-2432993.7369812685</v>
      </c>
      <c r="G81" s="16">
        <f t="shared" ref="G81:G91" si="5">E81-F81</f>
        <v>767882.78726307512</v>
      </c>
    </row>
    <row r="82" spans="1:7" x14ac:dyDescent="0.25">
      <c r="A82" s="1" t="s">
        <v>253</v>
      </c>
      <c r="B82" s="16">
        <v>-2495477.8677334404</v>
      </c>
      <c r="C82" s="16">
        <v>-1016747.7431699634</v>
      </c>
      <c r="D82" s="16">
        <f t="shared" si="4"/>
        <v>-1478730.124563477</v>
      </c>
      <c r="E82" s="16">
        <v>-1888553.0334661743</v>
      </c>
      <c r="F82" s="16">
        <v>-2105083.8482721234</v>
      </c>
      <c r="G82" s="16">
        <f t="shared" si="5"/>
        <v>216530.81480594911</v>
      </c>
    </row>
    <row r="83" spans="1:7" x14ac:dyDescent="0.25">
      <c r="A83" t="s">
        <v>254</v>
      </c>
      <c r="B83" s="17">
        <v>-2508881.3302334403</v>
      </c>
      <c r="C83" s="17">
        <v>-2406574.859517335</v>
      </c>
      <c r="D83" s="17">
        <f t="shared" si="4"/>
        <v>-102306.47071610531</v>
      </c>
      <c r="E83" s="17">
        <v>-1907750.7959661742</v>
      </c>
      <c r="F83" s="17">
        <v>-4640013.3816291066</v>
      </c>
      <c r="G83" s="17">
        <f t="shared" si="5"/>
        <v>2732262.5856629321</v>
      </c>
    </row>
    <row r="84" spans="1:7" x14ac:dyDescent="0.25">
      <c r="A84" t="s">
        <v>255</v>
      </c>
      <c r="B84" s="17">
        <v>13403.4625</v>
      </c>
      <c r="C84" s="17">
        <v>1389827.1163473716</v>
      </c>
      <c r="D84" s="17">
        <f t="shared" si="4"/>
        <v>-1376423.6538473717</v>
      </c>
      <c r="E84" s="17">
        <v>19197.762499999997</v>
      </c>
      <c r="F84" s="17">
        <v>2534929.5333569832</v>
      </c>
      <c r="G84" s="17">
        <f t="shared" si="5"/>
        <v>-2515731.770856983</v>
      </c>
    </row>
    <row r="85" spans="1:7" x14ac:dyDescent="0.25">
      <c r="A85" s="1" t="s">
        <v>256</v>
      </c>
      <c r="B85" s="16">
        <v>65284.527640813278</v>
      </c>
      <c r="C85" s="16">
        <v>343577.24825320195</v>
      </c>
      <c r="D85" s="16">
        <f t="shared" si="4"/>
        <v>-278292.72061238869</v>
      </c>
      <c r="E85" s="16">
        <v>223442.08374798094</v>
      </c>
      <c r="F85" s="16">
        <v>-327909.88870914525</v>
      </c>
      <c r="G85" s="16">
        <f t="shared" si="5"/>
        <v>551351.97245712625</v>
      </c>
    </row>
    <row r="86" spans="1:7" x14ac:dyDescent="0.25">
      <c r="A86" s="1" t="s">
        <v>257</v>
      </c>
      <c r="B86" s="16">
        <v>1159200.6178697185</v>
      </c>
      <c r="C86" s="16">
        <v>-2461594.1573998285</v>
      </c>
      <c r="D86" s="16">
        <f t="shared" si="4"/>
        <v>3620794.775269547</v>
      </c>
      <c r="E86" s="16">
        <v>10585479.218793573</v>
      </c>
      <c r="F86" s="16">
        <v>1507435.5953333324</v>
      </c>
      <c r="G86" s="16">
        <f t="shared" si="5"/>
        <v>9078043.6234602407</v>
      </c>
    </row>
    <row r="87" spans="1:7" x14ac:dyDescent="0.25">
      <c r="A87" s="1" t="s">
        <v>253</v>
      </c>
      <c r="B87" s="16">
        <v>213509.95240903561</v>
      </c>
      <c r="C87" s="16">
        <v>6460.4859335038363</v>
      </c>
      <c r="D87" s="16">
        <f t="shared" si="4"/>
        <v>207049.46647553178</v>
      </c>
      <c r="E87" s="16">
        <v>152797.50788386306</v>
      </c>
      <c r="F87" s="16">
        <v>4310.0195000000003</v>
      </c>
      <c r="G87" s="16">
        <f t="shared" si="5"/>
        <v>148487.48838386306</v>
      </c>
    </row>
    <row r="88" spans="1:7" x14ac:dyDescent="0.25">
      <c r="A88" t="s">
        <v>258</v>
      </c>
      <c r="B88" s="17">
        <v>43322.832742290448</v>
      </c>
      <c r="C88" s="17">
        <v>0</v>
      </c>
      <c r="D88" s="17">
        <f t="shared" si="4"/>
        <v>43322.832742290448</v>
      </c>
      <c r="E88" s="17">
        <v>44491.512757474091</v>
      </c>
      <c r="F88" s="17">
        <v>0</v>
      </c>
      <c r="G88" s="17">
        <f t="shared" si="5"/>
        <v>44491.512757474091</v>
      </c>
    </row>
    <row r="89" spans="1:7" x14ac:dyDescent="0.25">
      <c r="A89" s="1" t="s">
        <v>259</v>
      </c>
      <c r="B89" s="16">
        <v>170187.11966674516</v>
      </c>
      <c r="C89" s="16">
        <v>6460.4859335038363</v>
      </c>
      <c r="D89" s="16">
        <f t="shared" si="4"/>
        <v>163726.63373324132</v>
      </c>
      <c r="E89" s="16">
        <v>108305.99512638895</v>
      </c>
      <c r="F89" s="16">
        <v>4310.0195000000003</v>
      </c>
      <c r="G89" s="16">
        <f t="shared" si="5"/>
        <v>103995.97562638896</v>
      </c>
    </row>
    <row r="90" spans="1:7" x14ac:dyDescent="0.25">
      <c r="A90" t="s">
        <v>260</v>
      </c>
      <c r="B90" s="17">
        <v>170035.65966674517</v>
      </c>
      <c r="C90" s="17">
        <v>0</v>
      </c>
      <c r="D90" s="17">
        <f t="shared" si="4"/>
        <v>170035.65966674517</v>
      </c>
      <c r="E90" s="17">
        <v>107972.29512638896</v>
      </c>
      <c r="F90" s="17">
        <v>0</v>
      </c>
      <c r="G90" s="17">
        <f t="shared" si="5"/>
        <v>107972.29512638896</v>
      </c>
    </row>
    <row r="91" spans="1:7" x14ac:dyDescent="0.25">
      <c r="A91" t="s">
        <v>261</v>
      </c>
      <c r="B91" s="17">
        <v>151.46</v>
      </c>
      <c r="C91" s="17">
        <v>6460.4859335038363</v>
      </c>
      <c r="D91" s="17">
        <f t="shared" si="4"/>
        <v>-6309.0259335038363</v>
      </c>
      <c r="E91" s="17">
        <v>333.7</v>
      </c>
      <c r="F91" s="17">
        <v>4310.0195000000003</v>
      </c>
      <c r="G91" s="17">
        <f t="shared" si="5"/>
        <v>-3976.3195000000005</v>
      </c>
    </row>
    <row r="92" spans="1:7" x14ac:dyDescent="0.25">
      <c r="A92" s="1" t="s">
        <v>262</v>
      </c>
      <c r="B92" s="16">
        <v>945690.66546068282</v>
      </c>
      <c r="C92" s="16">
        <v>-2468054.6433333326</v>
      </c>
      <c r="D92" s="16">
        <f t="shared" ref="D92:D143" si="6">B92-C92</f>
        <v>3413745.3087940156</v>
      </c>
      <c r="E92" s="16">
        <v>10432681.710909709</v>
      </c>
      <c r="F92" s="16">
        <v>1503125.5758333325</v>
      </c>
      <c r="G92" s="16">
        <f t="shared" ref="G92:G143" si="7">E92-F92</f>
        <v>8929556.1350763775</v>
      </c>
    </row>
    <row r="93" spans="1:7" x14ac:dyDescent="0.25">
      <c r="A93" t="s">
        <v>258</v>
      </c>
      <c r="B93" s="17">
        <v>125717.17487288266</v>
      </c>
      <c r="C93" s="17">
        <v>-2468054.6433333326</v>
      </c>
      <c r="D93" s="17">
        <f t="shared" si="6"/>
        <v>2593771.8182062153</v>
      </c>
      <c r="E93" s="17">
        <v>4694188.2954606833</v>
      </c>
      <c r="F93" s="17">
        <v>1509812.5758333325</v>
      </c>
      <c r="G93" s="17">
        <f t="shared" si="7"/>
        <v>3184375.7196273506</v>
      </c>
    </row>
    <row r="94" spans="1:7" x14ac:dyDescent="0.25">
      <c r="A94" t="s">
        <v>236</v>
      </c>
      <c r="B94" s="17">
        <v>0</v>
      </c>
      <c r="C94" s="17">
        <v>0</v>
      </c>
      <c r="D94" s="17">
        <f t="shared" si="6"/>
        <v>0</v>
      </c>
      <c r="E94" s="17">
        <v>276884</v>
      </c>
      <c r="F94" s="17">
        <v>0</v>
      </c>
      <c r="G94" s="17">
        <f t="shared" si="7"/>
        <v>276884</v>
      </c>
    </row>
    <row r="95" spans="1:7" x14ac:dyDescent="0.25">
      <c r="A95" t="s">
        <v>259</v>
      </c>
      <c r="B95" s="17">
        <v>819973.49058780016</v>
      </c>
      <c r="C95" s="17">
        <v>0</v>
      </c>
      <c r="D95" s="17">
        <f t="shared" si="6"/>
        <v>819973.49058780016</v>
      </c>
      <c r="E95" s="17">
        <v>5461609.415449026</v>
      </c>
      <c r="F95" s="17">
        <v>-6687</v>
      </c>
      <c r="G95" s="17">
        <f t="shared" si="7"/>
        <v>5468296.415449026</v>
      </c>
    </row>
    <row r="96" spans="1:7" x14ac:dyDescent="0.25">
      <c r="A96" t="s">
        <v>260</v>
      </c>
      <c r="B96" s="17">
        <v>819261.77846658812</v>
      </c>
      <c r="C96" s="17">
        <v>0</v>
      </c>
      <c r="D96" s="17">
        <f t="shared" si="6"/>
        <v>819261.77846658812</v>
      </c>
      <c r="E96" s="17">
        <v>5451749.8254490262</v>
      </c>
      <c r="F96" s="17">
        <v>83</v>
      </c>
      <c r="G96" s="17">
        <f t="shared" si="7"/>
        <v>5451666.8254490262</v>
      </c>
    </row>
    <row r="97" spans="1:7" x14ac:dyDescent="0.25">
      <c r="A97" t="s">
        <v>261</v>
      </c>
      <c r="B97" s="17">
        <v>711.71212121212125</v>
      </c>
      <c r="C97" s="17">
        <v>0</v>
      </c>
      <c r="D97" s="17">
        <f t="shared" si="6"/>
        <v>711.71212121212125</v>
      </c>
      <c r="E97" s="17">
        <v>9859.59</v>
      </c>
      <c r="F97" s="17">
        <v>-6770</v>
      </c>
      <c r="G97" s="17">
        <f t="shared" si="7"/>
        <v>16629.59</v>
      </c>
    </row>
    <row r="98" spans="1:7" ht="30" x14ac:dyDescent="0.25">
      <c r="A98" s="8" t="s">
        <v>263</v>
      </c>
      <c r="B98" s="16">
        <v>-5253</v>
      </c>
      <c r="C98" s="16">
        <v>214</v>
      </c>
      <c r="D98" s="16">
        <f t="shared" si="6"/>
        <v>-5467</v>
      </c>
      <c r="E98" s="16">
        <v>5441</v>
      </c>
      <c r="F98" s="16">
        <v>0</v>
      </c>
      <c r="G98" s="16">
        <f t="shared" si="7"/>
        <v>5441</v>
      </c>
    </row>
    <row r="99" spans="1:7" x14ac:dyDescent="0.25">
      <c r="A99" t="s">
        <v>264</v>
      </c>
      <c r="B99" s="17">
        <v>0</v>
      </c>
      <c r="C99" s="17">
        <v>0</v>
      </c>
      <c r="D99" s="17">
        <f t="shared" si="6"/>
        <v>0</v>
      </c>
      <c r="E99" s="17">
        <v>0</v>
      </c>
      <c r="F99" s="17">
        <v>0</v>
      </c>
      <c r="G99" s="17">
        <f t="shared" si="7"/>
        <v>0</v>
      </c>
    </row>
    <row r="100" spans="1:7" x14ac:dyDescent="0.25">
      <c r="A100" t="s">
        <v>265</v>
      </c>
      <c r="B100" s="17">
        <v>0</v>
      </c>
      <c r="C100" s="17">
        <v>0</v>
      </c>
      <c r="D100" s="17">
        <f t="shared" si="6"/>
        <v>0</v>
      </c>
      <c r="E100" s="17">
        <v>0</v>
      </c>
      <c r="F100" s="17">
        <v>0</v>
      </c>
      <c r="G100" s="17">
        <f t="shared" si="7"/>
        <v>0</v>
      </c>
    </row>
    <row r="101" spans="1:7" x14ac:dyDescent="0.25">
      <c r="A101" t="s">
        <v>266</v>
      </c>
      <c r="B101" s="17">
        <v>-5253</v>
      </c>
      <c r="C101" s="17">
        <v>214</v>
      </c>
      <c r="D101" s="17">
        <f t="shared" si="6"/>
        <v>-5467</v>
      </c>
      <c r="E101" s="17">
        <v>5441</v>
      </c>
      <c r="F101" s="17">
        <v>0</v>
      </c>
      <c r="G101" s="17">
        <f t="shared" si="7"/>
        <v>5441</v>
      </c>
    </row>
    <row r="102" spans="1:7" x14ac:dyDescent="0.25">
      <c r="A102" s="1" t="s">
        <v>267</v>
      </c>
      <c r="B102" s="16">
        <v>875155.50604695641</v>
      </c>
      <c r="C102" s="16">
        <v>3527577.3612901056</v>
      </c>
      <c r="D102" s="16">
        <f t="shared" si="6"/>
        <v>-2652421.8552431492</v>
      </c>
      <c r="E102" s="16">
        <v>-9703548.2439026181</v>
      </c>
      <c r="F102" s="16">
        <v>724493.26006668294</v>
      </c>
      <c r="G102" s="16">
        <f t="shared" si="7"/>
        <v>-10428041.503969301</v>
      </c>
    </row>
    <row r="103" spans="1:7" x14ac:dyDescent="0.25">
      <c r="A103" t="s">
        <v>268</v>
      </c>
      <c r="B103" s="17">
        <v>-2430193.3400926269</v>
      </c>
      <c r="C103" s="17">
        <v>-673170.49491676141</v>
      </c>
      <c r="D103" s="17">
        <f t="shared" si="6"/>
        <v>-1757022.8451758656</v>
      </c>
      <c r="E103" s="17">
        <v>-1665110.9497181934</v>
      </c>
      <c r="F103" s="17">
        <v>-2432993.7369812685</v>
      </c>
      <c r="G103" s="17">
        <f t="shared" si="7"/>
        <v>767882.78726307512</v>
      </c>
    </row>
    <row r="104" spans="1:7" x14ac:dyDescent="0.25">
      <c r="A104" s="1" t="s">
        <v>269</v>
      </c>
      <c r="B104" s="16">
        <v>-4183146.267925289</v>
      </c>
      <c r="C104" s="16">
        <v>-2535177.6142697334</v>
      </c>
      <c r="D104" s="16">
        <f t="shared" si="6"/>
        <v>-1647968.6536555556</v>
      </c>
      <c r="E104" s="16">
        <v>-1448189.6131603587</v>
      </c>
      <c r="F104" s="16">
        <v>3026494.6708333334</v>
      </c>
      <c r="G104" s="16">
        <f t="shared" si="7"/>
        <v>-4474684.2839936921</v>
      </c>
    </row>
    <row r="105" spans="1:7" x14ac:dyDescent="0.25">
      <c r="A105" t="s">
        <v>258</v>
      </c>
      <c r="B105" s="17">
        <v>-6461023.4052933147</v>
      </c>
      <c r="C105" s="17">
        <v>-2548348.7858333336</v>
      </c>
      <c r="D105" s="17">
        <f t="shared" si="6"/>
        <v>-3912674.6194599811</v>
      </c>
      <c r="E105" s="17">
        <v>313897.44589810551</v>
      </c>
      <c r="F105" s="17">
        <v>3026739.6458333335</v>
      </c>
      <c r="G105" s="17">
        <f t="shared" si="7"/>
        <v>-2712842.1999352281</v>
      </c>
    </row>
    <row r="106" spans="1:7" x14ac:dyDescent="0.25">
      <c r="A106" t="s">
        <v>259</v>
      </c>
      <c r="B106" s="17">
        <v>2277877.1373680257</v>
      </c>
      <c r="C106" s="17">
        <v>13171.171563599999</v>
      </c>
      <c r="D106" s="17">
        <f t="shared" si="6"/>
        <v>2264705.9658044255</v>
      </c>
      <c r="E106" s="17">
        <v>-1762087.0590584644</v>
      </c>
      <c r="F106" s="17">
        <v>-244.97499999999999</v>
      </c>
      <c r="G106" s="17">
        <f t="shared" si="7"/>
        <v>-1761842.0840584643</v>
      </c>
    </row>
    <row r="107" spans="1:7" x14ac:dyDescent="0.25">
      <c r="A107" s="1" t="s">
        <v>270</v>
      </c>
      <c r="B107" s="16">
        <v>-2222661.397954186</v>
      </c>
      <c r="C107" s="16">
        <v>1860614.6535988557</v>
      </c>
      <c r="D107" s="16">
        <f t="shared" si="6"/>
        <v>-4083276.0515530417</v>
      </c>
      <c r="E107" s="16">
        <v>1186569.8384378953</v>
      </c>
      <c r="F107" s="16">
        <v>1049438.8908238276</v>
      </c>
      <c r="G107" s="16">
        <f t="shared" si="7"/>
        <v>137130.9476140677</v>
      </c>
    </row>
    <row r="108" spans="1:7" x14ac:dyDescent="0.25">
      <c r="A108" t="s">
        <v>271</v>
      </c>
      <c r="B108" s="17">
        <v>-2220551.418333333</v>
      </c>
      <c r="C108" s="17">
        <v>1793610.3091666671</v>
      </c>
      <c r="D108" s="17">
        <f t="shared" si="6"/>
        <v>-4014161.7275</v>
      </c>
      <c r="E108" s="17">
        <v>1185062.0308333326</v>
      </c>
      <c r="F108" s="17">
        <v>1076065.2908333333</v>
      </c>
      <c r="G108" s="17">
        <f t="shared" si="7"/>
        <v>108996.73999999929</v>
      </c>
    </row>
    <row r="109" spans="1:7" x14ac:dyDescent="0.25">
      <c r="A109" t="s">
        <v>272</v>
      </c>
      <c r="B109" s="17">
        <v>0</v>
      </c>
      <c r="C109" s="17">
        <v>1793610.3091666671</v>
      </c>
      <c r="D109" s="17">
        <f t="shared" si="6"/>
        <v>-1793610.3091666671</v>
      </c>
      <c r="E109" s="17">
        <v>0</v>
      </c>
      <c r="F109" s="17">
        <v>1076065.2908333333</v>
      </c>
      <c r="G109" s="17">
        <f t="shared" si="7"/>
        <v>-1076065.2908333333</v>
      </c>
    </row>
    <row r="110" spans="1:7" x14ac:dyDescent="0.25">
      <c r="A110" t="s">
        <v>273</v>
      </c>
      <c r="B110" s="17">
        <v>-2220551.418333333</v>
      </c>
      <c r="C110" s="17">
        <v>0</v>
      </c>
      <c r="D110" s="17">
        <f t="shared" si="6"/>
        <v>-2220551.418333333</v>
      </c>
      <c r="E110" s="17">
        <v>1185062.0308333326</v>
      </c>
      <c r="F110" s="17">
        <v>0</v>
      </c>
      <c r="G110" s="17">
        <f t="shared" si="7"/>
        <v>1185062.0308333326</v>
      </c>
    </row>
    <row r="111" spans="1:7" x14ac:dyDescent="0.25">
      <c r="A111" t="s">
        <v>236</v>
      </c>
      <c r="B111" s="17">
        <v>0</v>
      </c>
      <c r="C111" s="17">
        <v>0</v>
      </c>
      <c r="D111" s="17">
        <f t="shared" si="6"/>
        <v>0</v>
      </c>
      <c r="E111" s="17">
        <v>0</v>
      </c>
      <c r="F111" s="17">
        <v>0</v>
      </c>
      <c r="G111" s="17">
        <f t="shared" si="7"/>
        <v>0</v>
      </c>
    </row>
    <row r="112" spans="1:7" x14ac:dyDescent="0.25">
      <c r="A112" t="s">
        <v>259</v>
      </c>
      <c r="B112" s="17">
        <v>-2109.9796208530806</v>
      </c>
      <c r="C112" s="17">
        <v>67004.344432188707</v>
      </c>
      <c r="D112" s="17">
        <f t="shared" si="6"/>
        <v>-69114.324053041782</v>
      </c>
      <c r="E112" s="17">
        <v>1507.8076045627377</v>
      </c>
      <c r="F112" s="17">
        <v>-26626.400009505702</v>
      </c>
      <c r="G112" s="17">
        <f t="shared" si="7"/>
        <v>28134.20761406844</v>
      </c>
    </row>
    <row r="113" spans="1:7" x14ac:dyDescent="0.25">
      <c r="A113" t="s">
        <v>272</v>
      </c>
      <c r="B113" s="17">
        <v>0</v>
      </c>
      <c r="C113" s="17">
        <v>0</v>
      </c>
      <c r="D113" s="17">
        <f t="shared" si="6"/>
        <v>0</v>
      </c>
      <c r="E113" s="17">
        <v>0</v>
      </c>
      <c r="F113" s="17">
        <v>0</v>
      </c>
      <c r="G113" s="17">
        <f t="shared" si="7"/>
        <v>0</v>
      </c>
    </row>
    <row r="114" spans="1:7" x14ac:dyDescent="0.25">
      <c r="A114" t="s">
        <v>273</v>
      </c>
      <c r="B114" s="17">
        <v>0</v>
      </c>
      <c r="C114" s="17">
        <v>0</v>
      </c>
      <c r="D114" s="17">
        <f t="shared" si="6"/>
        <v>0</v>
      </c>
      <c r="E114" s="17">
        <v>0</v>
      </c>
      <c r="F114" s="17">
        <v>0</v>
      </c>
      <c r="G114" s="17">
        <f t="shared" si="7"/>
        <v>0</v>
      </c>
    </row>
    <row r="115" spans="1:7" x14ac:dyDescent="0.25">
      <c r="A115" t="s">
        <v>260</v>
      </c>
      <c r="B115" s="17">
        <v>-2738.7</v>
      </c>
      <c r="C115" s="17">
        <v>-89</v>
      </c>
      <c r="D115" s="17">
        <f t="shared" si="6"/>
        <v>-2649.7</v>
      </c>
      <c r="E115" s="17">
        <v>22</v>
      </c>
      <c r="F115" s="17">
        <v>2</v>
      </c>
      <c r="G115" s="17">
        <f t="shared" si="7"/>
        <v>20</v>
      </c>
    </row>
    <row r="116" spans="1:7" x14ac:dyDescent="0.25">
      <c r="A116" t="s">
        <v>274</v>
      </c>
      <c r="B116" s="17">
        <v>-22046.408903420524</v>
      </c>
      <c r="C116" s="17">
        <v>4900.5869210766868</v>
      </c>
      <c r="D116" s="17">
        <f t="shared" si="6"/>
        <v>-26946.995824497211</v>
      </c>
      <c r="E116" s="17">
        <v>11903.775378787879</v>
      </c>
      <c r="F116" s="17">
        <v>16734.569885240235</v>
      </c>
      <c r="G116" s="17">
        <f t="shared" si="7"/>
        <v>-4830.7945064523556</v>
      </c>
    </row>
    <row r="117" spans="1:7" x14ac:dyDescent="0.25">
      <c r="A117" t="s">
        <v>275</v>
      </c>
      <c r="B117" s="17">
        <v>85177.753210900468</v>
      </c>
      <c r="C117" s="17">
        <v>318786.01500000001</v>
      </c>
      <c r="D117" s="17">
        <f t="shared" si="6"/>
        <v>-233608.26178909955</v>
      </c>
      <c r="E117" s="17">
        <v>226394.77969564465</v>
      </c>
      <c r="F117" s="17">
        <v>-317517.01287878788</v>
      </c>
      <c r="G117" s="17">
        <f t="shared" si="7"/>
        <v>543911.79257443256</v>
      </c>
    </row>
    <row r="118" spans="1:7" x14ac:dyDescent="0.25">
      <c r="A118" t="s">
        <v>261</v>
      </c>
      <c r="B118" s="17">
        <v>628.72037914691941</v>
      </c>
      <c r="C118" s="17">
        <v>67093.344432188707</v>
      </c>
      <c r="D118" s="17">
        <f t="shared" si="6"/>
        <v>-66464.624053041785</v>
      </c>
      <c r="E118" s="17">
        <v>1485.8076045627377</v>
      </c>
      <c r="F118" s="17">
        <v>-26628.400009505702</v>
      </c>
      <c r="G118" s="17">
        <f t="shared" si="7"/>
        <v>28114.20761406844</v>
      </c>
    </row>
    <row r="119" spans="1:7" x14ac:dyDescent="0.25">
      <c r="A119" t="s">
        <v>274</v>
      </c>
      <c r="B119" s="17">
        <v>0</v>
      </c>
      <c r="C119" s="17">
        <v>19850.646332125267</v>
      </c>
      <c r="D119" s="17">
        <f t="shared" si="6"/>
        <v>-19850.646332125267</v>
      </c>
      <c r="E119" s="17">
        <v>0</v>
      </c>
      <c r="F119" s="17">
        <v>-26723.699446940893</v>
      </c>
      <c r="G119" s="17">
        <f t="shared" si="7"/>
        <v>26723.699446940893</v>
      </c>
    </row>
    <row r="120" spans="1:7" x14ac:dyDescent="0.25">
      <c r="A120" t="s">
        <v>275</v>
      </c>
      <c r="B120" s="17">
        <v>658.18333333333351</v>
      </c>
      <c r="C120" s="17">
        <v>0</v>
      </c>
      <c r="D120" s="17">
        <f t="shared" si="6"/>
        <v>658.18333333333351</v>
      </c>
      <c r="E120" s="17">
        <v>-15015.471326451614</v>
      </c>
      <c r="F120" s="17">
        <v>0</v>
      </c>
      <c r="G120" s="17">
        <f t="shared" si="7"/>
        <v>-15015.471326451614</v>
      </c>
    </row>
    <row r="121" spans="1:7" x14ac:dyDescent="0.25">
      <c r="A121" s="1" t="s">
        <v>276</v>
      </c>
      <c r="B121" s="16">
        <v>54010.243618540946</v>
      </c>
      <c r="C121" s="16">
        <v>2199971.4494506819</v>
      </c>
      <c r="D121" s="16">
        <f t="shared" si="6"/>
        <v>-2145961.205832141</v>
      </c>
      <c r="E121" s="16">
        <v>61487.405710677776</v>
      </c>
      <c r="F121" s="16">
        <v>-1030184.5134185947</v>
      </c>
      <c r="G121" s="16">
        <f t="shared" si="7"/>
        <v>1091671.9191292725</v>
      </c>
    </row>
    <row r="122" spans="1:7" x14ac:dyDescent="0.25">
      <c r="A122" s="1" t="s">
        <v>277</v>
      </c>
      <c r="B122" s="16">
        <v>-4741.5577002274877</v>
      </c>
      <c r="C122" s="16">
        <v>-7842.3225630323213</v>
      </c>
      <c r="D122" s="16">
        <f t="shared" si="6"/>
        <v>3100.7648628048337</v>
      </c>
      <c r="E122" s="16">
        <v>3562.0754580020739</v>
      </c>
      <c r="F122" s="16">
        <v>-381.72363018557394</v>
      </c>
      <c r="G122" s="16">
        <f t="shared" si="7"/>
        <v>3943.7990881876476</v>
      </c>
    </row>
    <row r="123" spans="1:7" x14ac:dyDescent="0.25">
      <c r="A123" s="1" t="s">
        <v>278</v>
      </c>
      <c r="B123" s="16">
        <v>7231694.4860081179</v>
      </c>
      <c r="C123" s="16">
        <v>2010011.1950733338</v>
      </c>
      <c r="D123" s="16">
        <f t="shared" si="6"/>
        <v>5221683.2909347843</v>
      </c>
      <c r="E123" s="16">
        <v>-9506977.9503488336</v>
      </c>
      <c r="F123" s="16">
        <v>-2320874.0645416975</v>
      </c>
      <c r="G123" s="16">
        <f t="shared" si="7"/>
        <v>-7186103.8858071361</v>
      </c>
    </row>
    <row r="124" spans="1:7" x14ac:dyDescent="0.25">
      <c r="A124" t="s">
        <v>258</v>
      </c>
      <c r="B124" s="17">
        <v>6942887.9691010872</v>
      </c>
      <c r="C124" s="17">
        <v>1978034.3641666672</v>
      </c>
      <c r="D124" s="17">
        <f t="shared" si="6"/>
        <v>4964853.6049344204</v>
      </c>
      <c r="E124" s="17">
        <v>-8662808.2635306511</v>
      </c>
      <c r="F124" s="17">
        <v>-2066805.2091666674</v>
      </c>
      <c r="G124" s="17">
        <f t="shared" si="7"/>
        <v>-6596003.0543639837</v>
      </c>
    </row>
    <row r="125" spans="1:7" x14ac:dyDescent="0.25">
      <c r="A125" t="s">
        <v>272</v>
      </c>
      <c r="B125" s="17">
        <v>0</v>
      </c>
      <c r="C125" s="17">
        <v>0</v>
      </c>
      <c r="D125" s="17">
        <f t="shared" si="6"/>
        <v>0</v>
      </c>
      <c r="E125" s="17">
        <v>0</v>
      </c>
      <c r="F125" s="17">
        <v>0</v>
      </c>
      <c r="G125" s="17">
        <f t="shared" si="7"/>
        <v>0</v>
      </c>
    </row>
    <row r="126" spans="1:7" x14ac:dyDescent="0.25">
      <c r="A126" t="s">
        <v>273</v>
      </c>
      <c r="B126" s="17">
        <v>0</v>
      </c>
      <c r="C126" s="17">
        <v>0</v>
      </c>
      <c r="D126" s="17">
        <f t="shared" si="6"/>
        <v>0</v>
      </c>
      <c r="E126" s="17">
        <v>0</v>
      </c>
      <c r="F126" s="17">
        <v>0</v>
      </c>
      <c r="G126" s="17">
        <f t="shared" si="7"/>
        <v>0</v>
      </c>
    </row>
    <row r="127" spans="1:7" x14ac:dyDescent="0.25">
      <c r="A127" t="s">
        <v>236</v>
      </c>
      <c r="B127" s="17">
        <v>-396</v>
      </c>
      <c r="C127" s="17">
        <v>-141</v>
      </c>
      <c r="D127" s="17">
        <f t="shared" si="6"/>
        <v>-255</v>
      </c>
      <c r="E127" s="17">
        <v>3849</v>
      </c>
      <c r="F127" s="17">
        <v>-3</v>
      </c>
      <c r="G127" s="17">
        <f t="shared" si="7"/>
        <v>3852</v>
      </c>
    </row>
    <row r="128" spans="1:7" x14ac:dyDescent="0.25">
      <c r="A128" t="s">
        <v>272</v>
      </c>
      <c r="B128" s="17">
        <v>0</v>
      </c>
      <c r="C128" s="17">
        <v>0</v>
      </c>
      <c r="D128" s="17">
        <f t="shared" si="6"/>
        <v>0</v>
      </c>
      <c r="E128" s="17">
        <v>0</v>
      </c>
      <c r="F128" s="17">
        <v>0</v>
      </c>
      <c r="G128" s="17">
        <f t="shared" si="7"/>
        <v>0</v>
      </c>
    </row>
    <row r="129" spans="1:7" x14ac:dyDescent="0.25">
      <c r="A129" t="s">
        <v>273</v>
      </c>
      <c r="B129" s="17">
        <v>0</v>
      </c>
      <c r="C129" s="17">
        <v>0</v>
      </c>
      <c r="D129" s="17">
        <f t="shared" si="6"/>
        <v>0</v>
      </c>
      <c r="E129" s="17">
        <v>0</v>
      </c>
      <c r="F129" s="17">
        <v>0</v>
      </c>
      <c r="G129" s="17">
        <f t="shared" si="7"/>
        <v>0</v>
      </c>
    </row>
    <row r="130" spans="1:7" x14ac:dyDescent="0.25">
      <c r="A130" t="s">
        <v>259</v>
      </c>
      <c r="B130" s="17">
        <v>289202.51690703043</v>
      </c>
      <c r="C130" s="17">
        <v>32117.830906666564</v>
      </c>
      <c r="D130" s="17">
        <f t="shared" si="6"/>
        <v>257084.68600036387</v>
      </c>
      <c r="E130" s="17">
        <v>-848018.68681818177</v>
      </c>
      <c r="F130" s="17">
        <v>-254065.85537503017</v>
      </c>
      <c r="G130" s="17">
        <f t="shared" si="7"/>
        <v>-593952.83144315158</v>
      </c>
    </row>
    <row r="131" spans="1:7" x14ac:dyDescent="0.25">
      <c r="A131" t="s">
        <v>272</v>
      </c>
      <c r="B131" s="17">
        <v>213509.95240903561</v>
      </c>
      <c r="C131" s="17">
        <v>6460.4859335038363</v>
      </c>
      <c r="D131" s="17">
        <f t="shared" si="6"/>
        <v>207049.46647553178</v>
      </c>
      <c r="E131" s="17">
        <v>152797.50788386306</v>
      </c>
      <c r="F131" s="17">
        <v>4310.0195000000003</v>
      </c>
      <c r="G131" s="17">
        <f t="shared" si="7"/>
        <v>148487.48838386306</v>
      </c>
    </row>
    <row r="132" spans="1:7" x14ac:dyDescent="0.25">
      <c r="A132" t="s">
        <v>273</v>
      </c>
      <c r="B132" s="17">
        <v>0</v>
      </c>
      <c r="C132" s="17">
        <v>0</v>
      </c>
      <c r="D132" s="17">
        <f t="shared" si="6"/>
        <v>0</v>
      </c>
      <c r="E132" s="17">
        <v>0</v>
      </c>
      <c r="F132" s="17">
        <v>0</v>
      </c>
      <c r="G132" s="17">
        <f t="shared" si="7"/>
        <v>0</v>
      </c>
    </row>
    <row r="133" spans="1:7" x14ac:dyDescent="0.25">
      <c r="A133" t="s">
        <v>260</v>
      </c>
      <c r="B133" s="17">
        <v>273185.36083333334</v>
      </c>
      <c r="C133" s="17">
        <v>13351.618406666563</v>
      </c>
      <c r="D133" s="17">
        <f t="shared" si="6"/>
        <v>259833.74242666678</v>
      </c>
      <c r="E133" s="17">
        <v>-703141.00500000012</v>
      </c>
      <c r="F133" s="17">
        <v>-253924.67346666654</v>
      </c>
      <c r="G133" s="17">
        <f t="shared" si="7"/>
        <v>-449216.33153333358</v>
      </c>
    </row>
    <row r="134" spans="1:7" x14ac:dyDescent="0.25">
      <c r="A134" t="s">
        <v>274</v>
      </c>
      <c r="B134" s="17">
        <v>43322.832742290448</v>
      </c>
      <c r="C134" s="17">
        <v>0</v>
      </c>
      <c r="D134" s="17">
        <f t="shared" si="6"/>
        <v>43322.832742290448</v>
      </c>
      <c r="E134" s="17">
        <v>44491.512757474091</v>
      </c>
      <c r="F134" s="17">
        <v>0</v>
      </c>
      <c r="G134" s="17">
        <f t="shared" si="7"/>
        <v>44491.512757474091</v>
      </c>
    </row>
    <row r="135" spans="1:7" x14ac:dyDescent="0.25">
      <c r="A135" t="s">
        <v>275</v>
      </c>
      <c r="B135" s="17">
        <v>0</v>
      </c>
      <c r="C135" s="17">
        <v>0</v>
      </c>
      <c r="D135" s="17">
        <f t="shared" si="6"/>
        <v>0</v>
      </c>
      <c r="E135" s="17">
        <v>0</v>
      </c>
      <c r="F135" s="17">
        <v>0</v>
      </c>
      <c r="G135" s="17">
        <f t="shared" si="7"/>
        <v>0</v>
      </c>
    </row>
    <row r="136" spans="1:7" x14ac:dyDescent="0.25">
      <c r="A136" t="s">
        <v>279</v>
      </c>
      <c r="B136" s="17">
        <v>16017.156073697086</v>
      </c>
      <c r="C136" s="17">
        <v>18766.212499999998</v>
      </c>
      <c r="D136" s="17">
        <f t="shared" si="6"/>
        <v>-2749.0564263029119</v>
      </c>
      <c r="E136" s="17">
        <v>-144877.68181818182</v>
      </c>
      <c r="F136" s="17">
        <v>-141.18190836363635</v>
      </c>
      <c r="G136" s="17">
        <f t="shared" si="7"/>
        <v>-144736.4999098182</v>
      </c>
    </row>
    <row r="137" spans="1:7" x14ac:dyDescent="0.25">
      <c r="A137" t="s">
        <v>274</v>
      </c>
      <c r="B137" s="17">
        <v>170035.65966674517</v>
      </c>
      <c r="C137" s="17">
        <v>0</v>
      </c>
      <c r="D137" s="17">
        <f t="shared" si="6"/>
        <v>170035.65966674517</v>
      </c>
      <c r="E137" s="17">
        <v>107972.29512638896</v>
      </c>
      <c r="F137" s="17">
        <v>0</v>
      </c>
      <c r="G137" s="17">
        <f t="shared" si="7"/>
        <v>107972.29512638896</v>
      </c>
    </row>
    <row r="138" spans="1:7" x14ac:dyDescent="0.25">
      <c r="A138" t="s">
        <v>275</v>
      </c>
      <c r="B138" s="17">
        <v>151.46</v>
      </c>
      <c r="C138" s="17">
        <v>6460.4859335038363</v>
      </c>
      <c r="D138" s="17">
        <f t="shared" si="6"/>
        <v>-6309.0259335038363</v>
      </c>
      <c r="E138" s="17">
        <v>333.7</v>
      </c>
      <c r="F138" s="17">
        <v>4310.0195000000003</v>
      </c>
      <c r="G138" s="17">
        <f t="shared" si="7"/>
        <v>-3976.3195000000005</v>
      </c>
    </row>
    <row r="139" spans="1:7" x14ac:dyDescent="0.25">
      <c r="A139" s="1" t="s">
        <v>280</v>
      </c>
      <c r="B139" s="16">
        <v>9689</v>
      </c>
      <c r="C139" s="16">
        <v>0</v>
      </c>
      <c r="D139" s="16">
        <f t="shared" si="6"/>
        <v>9689</v>
      </c>
      <c r="E139" s="16">
        <v>-2971</v>
      </c>
      <c r="F139" s="16">
        <v>0</v>
      </c>
      <c r="G139" s="16">
        <f t="shared" si="7"/>
        <v>-2971</v>
      </c>
    </row>
    <row r="140" spans="1:7" x14ac:dyDescent="0.25">
      <c r="A140" t="s">
        <v>281</v>
      </c>
      <c r="B140" s="17">
        <v>9689</v>
      </c>
      <c r="C140" s="17">
        <v>0</v>
      </c>
      <c r="D140" s="17">
        <f t="shared" si="6"/>
        <v>9689</v>
      </c>
      <c r="E140" s="17">
        <v>-2971</v>
      </c>
      <c r="F140" s="17">
        <v>0</v>
      </c>
      <c r="G140" s="17">
        <f t="shared" si="7"/>
        <v>-2971</v>
      </c>
    </row>
    <row r="141" spans="1:7" x14ac:dyDescent="0.25">
      <c r="A141" t="s">
        <v>282</v>
      </c>
      <c r="B141" s="17">
        <v>10412</v>
      </c>
      <c r="C141" s="17">
        <v>0</v>
      </c>
      <c r="D141" s="17">
        <f t="shared" si="6"/>
        <v>10412</v>
      </c>
      <c r="E141" s="17">
        <v>427</v>
      </c>
      <c r="F141" s="17">
        <v>0</v>
      </c>
      <c r="G141" s="17">
        <f t="shared" si="7"/>
        <v>427</v>
      </c>
    </row>
    <row r="142" spans="1:7" x14ac:dyDescent="0.25">
      <c r="A142" t="s">
        <v>283</v>
      </c>
      <c r="B142" s="17">
        <v>-708</v>
      </c>
      <c r="C142" s="17">
        <v>0</v>
      </c>
      <c r="D142" s="17">
        <f t="shared" si="6"/>
        <v>-708</v>
      </c>
      <c r="E142" s="17">
        <v>-3394</v>
      </c>
      <c r="F142" s="17">
        <v>0</v>
      </c>
      <c r="G142" s="17">
        <f t="shared" si="7"/>
        <v>-3394</v>
      </c>
    </row>
    <row r="143" spans="1:7" x14ac:dyDescent="0.25">
      <c r="A143" t="s">
        <v>284</v>
      </c>
      <c r="B143" s="17">
        <v>-708</v>
      </c>
      <c r="C143" s="17">
        <v>0</v>
      </c>
      <c r="D143" s="17">
        <f t="shared" si="6"/>
        <v>-708</v>
      </c>
      <c r="E143" s="17">
        <v>-3394</v>
      </c>
      <c r="F143" s="17">
        <v>0</v>
      </c>
      <c r="G143" s="17">
        <f t="shared" si="7"/>
        <v>-3394</v>
      </c>
    </row>
    <row r="144" spans="1:7" x14ac:dyDescent="0.25">
      <c r="A144" s="1" t="s">
        <v>285</v>
      </c>
      <c r="B144" s="16"/>
      <c r="C144" s="16"/>
      <c r="D144" s="16">
        <v>-121410.66680494545</v>
      </c>
      <c r="E144" s="16"/>
      <c r="F144" s="16"/>
      <c r="G144" s="16">
        <v>-41022.92337811389</v>
      </c>
    </row>
    <row r="146" spans="1:1" x14ac:dyDescent="0.25">
      <c r="A146" t="s">
        <v>286</v>
      </c>
    </row>
    <row r="147" spans="1:1" x14ac:dyDescent="0.25">
      <c r="A147" t="s">
        <v>287</v>
      </c>
    </row>
  </sheetData>
  <mergeCells count="2">
    <mergeCell ref="B4:D4"/>
    <mergeCell ref="E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A50C6-CCBA-4E70-8208-BB15CB4140CE}">
  <dimension ref="A1:E189"/>
  <sheetViews>
    <sheetView workbookViewId="0"/>
  </sheetViews>
  <sheetFormatPr defaultRowHeight="15" x14ac:dyDescent="0.25"/>
  <cols>
    <col min="1" max="1" width="72.85546875" style="13" bestFit="1" customWidth="1"/>
    <col min="2" max="4" width="13.7109375" style="13" customWidth="1"/>
    <col min="5" max="16384" width="9.140625" style="13"/>
  </cols>
  <sheetData>
    <row r="1" spans="1:5" x14ac:dyDescent="0.25">
      <c r="A1" s="20" t="s">
        <v>96</v>
      </c>
      <c r="B1" s="21"/>
      <c r="C1" s="21"/>
      <c r="D1" s="21"/>
      <c r="E1" s="22"/>
    </row>
    <row r="2" spans="1:5" x14ac:dyDescent="0.25">
      <c r="A2" s="21"/>
      <c r="B2" s="21"/>
      <c r="C2" s="21"/>
      <c r="D2" s="21"/>
      <c r="E2" s="22"/>
    </row>
    <row r="3" spans="1:5" ht="17.25" x14ac:dyDescent="0.25">
      <c r="A3" s="20" t="s">
        <v>97</v>
      </c>
      <c r="B3" s="23">
        <v>2020</v>
      </c>
      <c r="C3" s="23" t="s">
        <v>17</v>
      </c>
      <c r="D3" s="23" t="s">
        <v>18</v>
      </c>
      <c r="E3" s="23" t="s">
        <v>98</v>
      </c>
    </row>
    <row r="4" spans="1:5" x14ac:dyDescent="0.25">
      <c r="A4" s="20" t="s">
        <v>99</v>
      </c>
      <c r="B4" s="24">
        <v>48025311.748655587</v>
      </c>
      <c r="C4" s="24">
        <v>54678664.655074686</v>
      </c>
      <c r="D4" s="24">
        <v>61193063.128321648</v>
      </c>
      <c r="E4" s="14">
        <f>IFERROR((D4-C4)/C4,"-")</f>
        <v>0.11913967750202482</v>
      </c>
    </row>
    <row r="5" spans="1:5" x14ac:dyDescent="0.25">
      <c r="A5" s="20" t="s">
        <v>100</v>
      </c>
      <c r="B5" s="24">
        <v>150560330.1942718</v>
      </c>
      <c r="C5" s="24">
        <v>156389216.88779169</v>
      </c>
      <c r="D5" s="24">
        <v>158866615.10459548</v>
      </c>
      <c r="E5" s="14">
        <f t="shared" ref="E5:E68" si="0">IFERROR((D5-C5)/C5,"-")</f>
        <v>1.5841234236637344E-2</v>
      </c>
    </row>
    <row r="6" spans="1:5" x14ac:dyDescent="0.25">
      <c r="A6" s="20" t="s">
        <v>101</v>
      </c>
      <c r="B6" s="24">
        <v>19042750.632486548</v>
      </c>
      <c r="C6" s="24">
        <v>16734775.510523336</v>
      </c>
      <c r="D6" s="24">
        <v>15078973.143023333</v>
      </c>
      <c r="E6" s="14">
        <f t="shared" si="0"/>
        <v>-9.894380515942891E-2</v>
      </c>
    </row>
    <row r="7" spans="1:5" x14ac:dyDescent="0.25">
      <c r="A7" s="21" t="s">
        <v>102</v>
      </c>
      <c r="B7" s="25">
        <v>18170711.074608624</v>
      </c>
      <c r="C7" s="25">
        <v>15459251.533523336</v>
      </c>
      <c r="D7" s="25">
        <v>13571848.816023333</v>
      </c>
      <c r="E7" s="15">
        <f t="shared" si="0"/>
        <v>-0.12208888078489288</v>
      </c>
    </row>
    <row r="8" spans="1:5" x14ac:dyDescent="0.25">
      <c r="A8" s="21" t="s">
        <v>103</v>
      </c>
      <c r="B8" s="25">
        <v>872039.55787792383</v>
      </c>
      <c r="C8" s="25">
        <v>1275523.9770000002</v>
      </c>
      <c r="D8" s="25">
        <v>1507124.327</v>
      </c>
      <c r="E8" s="15">
        <f t="shared" si="0"/>
        <v>0.18157271378364676</v>
      </c>
    </row>
    <row r="9" spans="1:5" x14ac:dyDescent="0.25">
      <c r="A9" s="20" t="s">
        <v>104</v>
      </c>
      <c r="B9" s="24">
        <v>40108989.333555833</v>
      </c>
      <c r="C9" s="24">
        <v>44177018.754048035</v>
      </c>
      <c r="D9" s="24">
        <v>55195356.887154363</v>
      </c>
      <c r="E9" s="14">
        <f t="shared" si="0"/>
        <v>0.24941334756992162</v>
      </c>
    </row>
    <row r="10" spans="1:5" x14ac:dyDescent="0.25">
      <c r="A10" s="21" t="s">
        <v>102</v>
      </c>
      <c r="B10" s="25">
        <v>1914421.5515574999</v>
      </c>
      <c r="C10" s="25">
        <v>3244068.9663310573</v>
      </c>
      <c r="D10" s="25">
        <v>3240872.4434507978</v>
      </c>
      <c r="E10" s="15">
        <f t="shared" si="0"/>
        <v>-9.8534368826153703E-4</v>
      </c>
    </row>
    <row r="11" spans="1:5" x14ac:dyDescent="0.25">
      <c r="A11" s="21" t="s">
        <v>105</v>
      </c>
      <c r="B11" s="25">
        <v>0</v>
      </c>
      <c r="C11" s="25">
        <v>0</v>
      </c>
      <c r="D11" s="25">
        <v>0</v>
      </c>
      <c r="E11" s="15" t="str">
        <f t="shared" si="0"/>
        <v>-</v>
      </c>
    </row>
    <row r="12" spans="1:5" x14ac:dyDescent="0.25">
      <c r="A12" s="21" t="s">
        <v>106</v>
      </c>
      <c r="B12" s="25">
        <v>708333.33333333337</v>
      </c>
      <c r="C12" s="25">
        <v>759740.25974025973</v>
      </c>
      <c r="D12" s="25">
        <v>802500</v>
      </c>
      <c r="E12" s="15">
        <f t="shared" si="0"/>
        <v>5.6282051282051292E-2</v>
      </c>
    </row>
    <row r="13" spans="1:5" x14ac:dyDescent="0.25">
      <c r="A13" s="21" t="s">
        <v>107</v>
      </c>
      <c r="B13" s="25">
        <v>0</v>
      </c>
      <c r="C13" s="25">
        <v>0</v>
      </c>
      <c r="D13" s="25">
        <v>0</v>
      </c>
      <c r="E13" s="15" t="str">
        <f t="shared" si="0"/>
        <v>-</v>
      </c>
    </row>
    <row r="14" spans="1:5" x14ac:dyDescent="0.25">
      <c r="A14" s="21" t="s">
        <v>108</v>
      </c>
      <c r="B14" s="25">
        <v>1206088.2182241667</v>
      </c>
      <c r="C14" s="25">
        <v>2484328.7065907978</v>
      </c>
      <c r="D14" s="25">
        <v>2438372.4434507978</v>
      </c>
      <c r="E14" s="15">
        <f t="shared" si="0"/>
        <v>-1.8498463193731291E-2</v>
      </c>
    </row>
    <row r="15" spans="1:5" x14ac:dyDescent="0.25">
      <c r="A15" s="21" t="s">
        <v>109</v>
      </c>
      <c r="B15" s="25">
        <v>1189172.2182241667</v>
      </c>
      <c r="C15" s="25">
        <v>2467206.2465907978</v>
      </c>
      <c r="D15" s="25">
        <v>2437331.2834507977</v>
      </c>
      <c r="E15" s="15">
        <f t="shared" si="0"/>
        <v>-1.210882275500135E-2</v>
      </c>
    </row>
    <row r="16" spans="1:5" x14ac:dyDescent="0.25">
      <c r="A16" s="21" t="s">
        <v>110</v>
      </c>
      <c r="B16" s="25">
        <v>16916</v>
      </c>
      <c r="C16" s="25">
        <v>17122.46</v>
      </c>
      <c r="D16" s="25">
        <v>1041.1600000000001</v>
      </c>
      <c r="E16" s="15">
        <f t="shared" si="0"/>
        <v>-0.93919331684816321</v>
      </c>
    </row>
    <row r="17" spans="1:5" x14ac:dyDescent="0.25">
      <c r="A17" s="21" t="s">
        <v>111</v>
      </c>
      <c r="B17" s="25">
        <v>38194567.781998336</v>
      </c>
      <c r="C17" s="25">
        <v>40932949.787716977</v>
      </c>
      <c r="D17" s="25">
        <v>51954484.443703562</v>
      </c>
      <c r="E17" s="15">
        <f t="shared" si="0"/>
        <v>0.26925825558982536</v>
      </c>
    </row>
    <row r="18" spans="1:5" x14ac:dyDescent="0.25">
      <c r="A18" s="21" t="s">
        <v>105</v>
      </c>
      <c r="B18" s="25">
        <v>0</v>
      </c>
      <c r="C18" s="25">
        <v>0</v>
      </c>
      <c r="D18" s="25">
        <v>0</v>
      </c>
      <c r="E18" s="15" t="str">
        <f t="shared" si="0"/>
        <v>-</v>
      </c>
    </row>
    <row r="19" spans="1:5" x14ac:dyDescent="0.25">
      <c r="A19" s="21" t="s">
        <v>106</v>
      </c>
      <c r="B19" s="25">
        <v>35451666.666666672</v>
      </c>
      <c r="C19" s="25">
        <v>35960020.100374915</v>
      </c>
      <c r="D19" s="25">
        <v>40566666.666666664</v>
      </c>
      <c r="E19" s="15">
        <f t="shared" si="0"/>
        <v>0.12810467161679148</v>
      </c>
    </row>
    <row r="20" spans="1:5" x14ac:dyDescent="0.25">
      <c r="A20" s="21" t="s">
        <v>107</v>
      </c>
      <c r="B20" s="25">
        <v>0</v>
      </c>
      <c r="C20" s="25">
        <v>0</v>
      </c>
      <c r="D20" s="25">
        <v>276884</v>
      </c>
      <c r="E20" s="15" t="str">
        <f t="shared" si="0"/>
        <v>-</v>
      </c>
    </row>
    <row r="21" spans="1:5" x14ac:dyDescent="0.25">
      <c r="A21" s="21" t="s">
        <v>108</v>
      </c>
      <c r="B21" s="25">
        <v>2742901.1153316665</v>
      </c>
      <c r="C21" s="25">
        <v>4972929.6873420635</v>
      </c>
      <c r="D21" s="25">
        <v>11110933.777036896</v>
      </c>
      <c r="E21" s="15">
        <f t="shared" si="0"/>
        <v>1.2342833049335711</v>
      </c>
    </row>
    <row r="22" spans="1:5" x14ac:dyDescent="0.25">
      <c r="A22" s="21" t="s">
        <v>109</v>
      </c>
      <c r="B22" s="25">
        <v>2706832.1153316665</v>
      </c>
      <c r="C22" s="25">
        <v>4936042.8073420636</v>
      </c>
      <c r="D22" s="25">
        <v>11069744.816036897</v>
      </c>
      <c r="E22" s="15">
        <f t="shared" si="0"/>
        <v>1.242635497320105</v>
      </c>
    </row>
    <row r="23" spans="1:5" x14ac:dyDescent="0.25">
      <c r="A23" s="21" t="s">
        <v>110</v>
      </c>
      <c r="B23" s="25">
        <v>36069</v>
      </c>
      <c r="C23" s="25">
        <v>36886.880000000005</v>
      </c>
      <c r="D23" s="25">
        <v>41188.961000000003</v>
      </c>
      <c r="E23" s="15">
        <f t="shared" si="0"/>
        <v>0.1166290290748363</v>
      </c>
    </row>
    <row r="24" spans="1:5" x14ac:dyDescent="0.25">
      <c r="A24" s="20" t="s">
        <v>112</v>
      </c>
      <c r="B24" s="24">
        <v>5253</v>
      </c>
      <c r="C24" s="24">
        <v>0</v>
      </c>
      <c r="D24" s="24">
        <v>5441</v>
      </c>
      <c r="E24" s="14" t="str">
        <f t="shared" si="0"/>
        <v>-</v>
      </c>
    </row>
    <row r="25" spans="1:5" x14ac:dyDescent="0.25">
      <c r="A25" s="21" t="s">
        <v>113</v>
      </c>
      <c r="B25" s="25">
        <v>0</v>
      </c>
      <c r="C25" s="25">
        <v>0</v>
      </c>
      <c r="D25" s="25">
        <v>0</v>
      </c>
      <c r="E25" s="15" t="str">
        <f t="shared" si="0"/>
        <v>-</v>
      </c>
    </row>
    <row r="26" spans="1:5" x14ac:dyDescent="0.25">
      <c r="A26" s="21" t="s">
        <v>114</v>
      </c>
      <c r="B26" s="25">
        <v>0</v>
      </c>
      <c r="C26" s="25">
        <v>0</v>
      </c>
      <c r="D26" s="25">
        <v>0</v>
      </c>
      <c r="E26" s="15" t="str">
        <f t="shared" si="0"/>
        <v>-</v>
      </c>
    </row>
    <row r="27" spans="1:5" x14ac:dyDescent="0.25">
      <c r="A27" s="21" t="s">
        <v>115</v>
      </c>
      <c r="B27" s="25">
        <v>0</v>
      </c>
      <c r="C27" s="25">
        <v>0</v>
      </c>
      <c r="D27" s="25">
        <v>0</v>
      </c>
      <c r="E27" s="15" t="str">
        <f t="shared" si="0"/>
        <v>-</v>
      </c>
    </row>
    <row r="28" spans="1:5" x14ac:dyDescent="0.25">
      <c r="A28" s="21" t="s">
        <v>116</v>
      </c>
      <c r="B28" s="25">
        <v>5253</v>
      </c>
      <c r="C28" s="25">
        <v>0</v>
      </c>
      <c r="D28" s="25">
        <v>5441</v>
      </c>
      <c r="E28" s="15" t="str">
        <f t="shared" si="0"/>
        <v>-</v>
      </c>
    </row>
    <row r="29" spans="1:5" x14ac:dyDescent="0.25">
      <c r="A29" s="21" t="s">
        <v>117</v>
      </c>
      <c r="B29" s="25">
        <v>5253</v>
      </c>
      <c r="C29" s="25">
        <v>0</v>
      </c>
      <c r="D29" s="25">
        <v>5441</v>
      </c>
      <c r="E29" s="15" t="str">
        <f t="shared" si="0"/>
        <v>-</v>
      </c>
    </row>
    <row r="30" spans="1:5" x14ac:dyDescent="0.25">
      <c r="A30" s="21" t="s">
        <v>118</v>
      </c>
      <c r="B30" s="25">
        <v>0</v>
      </c>
      <c r="C30" s="25">
        <v>0</v>
      </c>
      <c r="D30" s="25">
        <v>0</v>
      </c>
      <c r="E30" s="15" t="str">
        <f t="shared" si="0"/>
        <v>-</v>
      </c>
    </row>
    <row r="31" spans="1:5" x14ac:dyDescent="0.25">
      <c r="A31" s="20" t="s">
        <v>119</v>
      </c>
      <c r="B31" s="24">
        <v>91222419.228229403</v>
      </c>
      <c r="C31" s="24">
        <v>95278099.623220325</v>
      </c>
      <c r="D31" s="24">
        <v>88398969.07441777</v>
      </c>
      <c r="E31" s="14">
        <f t="shared" si="0"/>
        <v>-7.2200543209890333E-2</v>
      </c>
    </row>
    <row r="32" spans="1:5" x14ac:dyDescent="0.25">
      <c r="A32" s="21" t="s">
        <v>120</v>
      </c>
      <c r="B32" s="25">
        <v>0</v>
      </c>
      <c r="C32" s="25">
        <v>0</v>
      </c>
      <c r="D32" s="25">
        <v>0</v>
      </c>
      <c r="E32" s="15" t="str">
        <f t="shared" si="0"/>
        <v>-</v>
      </c>
    </row>
    <row r="33" spans="1:5" x14ac:dyDescent="0.25">
      <c r="A33" s="21" t="s">
        <v>121</v>
      </c>
      <c r="B33" s="25">
        <v>34329044.410620101</v>
      </c>
      <c r="C33" s="25">
        <v>30161768.565230679</v>
      </c>
      <c r="D33" s="25">
        <v>28821335.78010878</v>
      </c>
      <c r="E33" s="15">
        <f t="shared" si="0"/>
        <v>-4.4441451840695381E-2</v>
      </c>
    </row>
    <row r="34" spans="1:5" x14ac:dyDescent="0.25">
      <c r="A34" s="21" t="s">
        <v>122</v>
      </c>
      <c r="B34" s="25">
        <v>0</v>
      </c>
      <c r="C34" s="25">
        <v>0</v>
      </c>
      <c r="D34" s="25">
        <v>0</v>
      </c>
      <c r="E34" s="15" t="str">
        <f t="shared" si="0"/>
        <v>-</v>
      </c>
    </row>
    <row r="35" spans="1:5" x14ac:dyDescent="0.25">
      <c r="A35" s="21" t="s">
        <v>106</v>
      </c>
      <c r="B35" s="25">
        <v>31406686.682025</v>
      </c>
      <c r="C35" s="25">
        <v>24945663.276731685</v>
      </c>
      <c r="D35" s="25">
        <v>25259560.722629786</v>
      </c>
      <c r="E35" s="15">
        <f t="shared" si="0"/>
        <v>1.2583247132614496E-2</v>
      </c>
    </row>
    <row r="36" spans="1:5" x14ac:dyDescent="0.25">
      <c r="A36" s="21" t="s">
        <v>107</v>
      </c>
      <c r="B36" s="25">
        <v>40</v>
      </c>
      <c r="C36" s="25">
        <v>40</v>
      </c>
      <c r="D36" s="25">
        <v>40</v>
      </c>
      <c r="E36" s="15">
        <f t="shared" si="0"/>
        <v>0</v>
      </c>
    </row>
    <row r="37" spans="1:5" x14ac:dyDescent="0.25">
      <c r="A37" s="21" t="s">
        <v>108</v>
      </c>
      <c r="B37" s="25">
        <v>2922317.7285951003</v>
      </c>
      <c r="C37" s="25">
        <v>5216065.288498994</v>
      </c>
      <c r="D37" s="25">
        <v>3561735.0574789941</v>
      </c>
      <c r="E37" s="15">
        <f t="shared" si="0"/>
        <v>-0.3171605682673615</v>
      </c>
    </row>
    <row r="38" spans="1:5" x14ac:dyDescent="0.25">
      <c r="A38" s="21" t="s">
        <v>109</v>
      </c>
      <c r="B38" s="25">
        <v>1160835.3074123277</v>
      </c>
      <c r="C38" s="25">
        <v>664382.91183232761</v>
      </c>
      <c r="D38" s="25">
        <v>543356.20831232751</v>
      </c>
      <c r="E38" s="15">
        <f t="shared" si="0"/>
        <v>-0.18216408243585888</v>
      </c>
    </row>
    <row r="39" spans="1:5" x14ac:dyDescent="0.25">
      <c r="A39" s="21" t="s">
        <v>110</v>
      </c>
      <c r="B39" s="25">
        <v>1761482.4211827726</v>
      </c>
      <c r="C39" s="25">
        <v>4551682.376666666</v>
      </c>
      <c r="D39" s="25">
        <v>3018378.8491666666</v>
      </c>
      <c r="E39" s="15">
        <f t="shared" si="0"/>
        <v>-0.33686522929635604</v>
      </c>
    </row>
    <row r="40" spans="1:5" x14ac:dyDescent="0.25">
      <c r="A40" s="21" t="s">
        <v>123</v>
      </c>
      <c r="B40" s="25">
        <v>23456811.426051773</v>
      </c>
      <c r="C40" s="25">
        <v>21247589.458242327</v>
      </c>
      <c r="D40" s="25">
        <v>22432751.001455661</v>
      </c>
      <c r="E40" s="15">
        <f t="shared" si="0"/>
        <v>5.5778635291430116E-2</v>
      </c>
    </row>
    <row r="41" spans="1:5" x14ac:dyDescent="0.25">
      <c r="A41" s="21" t="s">
        <v>124</v>
      </c>
      <c r="B41" s="25">
        <v>0</v>
      </c>
      <c r="C41" s="25">
        <v>0</v>
      </c>
      <c r="D41" s="25">
        <v>0</v>
      </c>
      <c r="E41" s="15" t="str">
        <f t="shared" si="0"/>
        <v>-</v>
      </c>
    </row>
    <row r="42" spans="1:5" x14ac:dyDescent="0.25">
      <c r="A42" s="21" t="s">
        <v>125</v>
      </c>
      <c r="B42" s="25">
        <v>23186878.526666671</v>
      </c>
      <c r="C42" s="25">
        <v>20966327.108333334</v>
      </c>
      <c r="D42" s="25">
        <v>22151389.139166668</v>
      </c>
      <c r="E42" s="15">
        <f t="shared" si="0"/>
        <v>5.6522156919049292E-2</v>
      </c>
    </row>
    <row r="43" spans="1:5" x14ac:dyDescent="0.25">
      <c r="A43" s="21" t="s">
        <v>126</v>
      </c>
      <c r="B43" s="25">
        <v>0</v>
      </c>
      <c r="C43" s="25">
        <v>0</v>
      </c>
      <c r="D43" s="25">
        <v>0</v>
      </c>
      <c r="E43" s="15" t="str">
        <f t="shared" si="0"/>
        <v>-</v>
      </c>
    </row>
    <row r="44" spans="1:5" x14ac:dyDescent="0.25">
      <c r="A44" s="21" t="s">
        <v>127</v>
      </c>
      <c r="B44" s="25">
        <v>23186878.526666671</v>
      </c>
      <c r="C44" s="25">
        <v>20966327.108333334</v>
      </c>
      <c r="D44" s="25">
        <v>22151389.139166668</v>
      </c>
      <c r="E44" s="15">
        <f t="shared" si="0"/>
        <v>5.6522156919049292E-2</v>
      </c>
    </row>
    <row r="45" spans="1:5" x14ac:dyDescent="0.25">
      <c r="A45" s="21" t="s">
        <v>128</v>
      </c>
      <c r="B45" s="25">
        <v>0</v>
      </c>
      <c r="C45" s="25">
        <v>0</v>
      </c>
      <c r="D45" s="25">
        <v>0</v>
      </c>
      <c r="E45" s="15" t="str">
        <f t="shared" si="0"/>
        <v>-</v>
      </c>
    </row>
    <row r="46" spans="1:5" x14ac:dyDescent="0.25">
      <c r="A46" s="21" t="s">
        <v>129</v>
      </c>
      <c r="B46" s="25">
        <v>269932.89938510105</v>
      </c>
      <c r="C46" s="25">
        <v>281262.34990899422</v>
      </c>
      <c r="D46" s="25">
        <v>281361.86228899419</v>
      </c>
      <c r="E46" s="15">
        <f t="shared" si="0"/>
        <v>3.5380625964395675E-4</v>
      </c>
    </row>
    <row r="47" spans="1:5" x14ac:dyDescent="0.25">
      <c r="A47" s="21" t="s">
        <v>109</v>
      </c>
      <c r="B47" s="25">
        <v>267350.52257899416</v>
      </c>
      <c r="C47" s="25">
        <v>266709.82257899421</v>
      </c>
      <c r="D47" s="25">
        <v>267179.82257899421</v>
      </c>
      <c r="E47" s="15">
        <f t="shared" si="0"/>
        <v>1.7622148125451781E-3</v>
      </c>
    </row>
    <row r="48" spans="1:5" x14ac:dyDescent="0.25">
      <c r="A48" s="21" t="s">
        <v>130</v>
      </c>
      <c r="B48" s="25">
        <v>2582.3768061068672</v>
      </c>
      <c r="C48" s="25">
        <v>14552.527329999999</v>
      </c>
      <c r="D48" s="25">
        <v>14182.039709999999</v>
      </c>
      <c r="E48" s="15">
        <f t="shared" si="0"/>
        <v>-2.5458644508864144E-2</v>
      </c>
    </row>
    <row r="49" spans="1:5" x14ac:dyDescent="0.25">
      <c r="A49" s="21" t="s">
        <v>131</v>
      </c>
      <c r="B49" s="25">
        <v>0</v>
      </c>
      <c r="C49" s="25">
        <v>0</v>
      </c>
      <c r="D49" s="25">
        <v>0</v>
      </c>
      <c r="E49" s="15" t="str">
        <f t="shared" si="0"/>
        <v>-</v>
      </c>
    </row>
    <row r="50" spans="1:5" x14ac:dyDescent="0.25">
      <c r="A50" s="21" t="s">
        <v>132</v>
      </c>
      <c r="B50" s="25">
        <v>272119.00126747193</v>
      </c>
      <c r="C50" s="25">
        <v>267756.185</v>
      </c>
      <c r="D50" s="25">
        <v>253760.88</v>
      </c>
      <c r="E50" s="15">
        <f t="shared" si="0"/>
        <v>-5.2268839280033785E-2</v>
      </c>
    </row>
    <row r="51" spans="1:5" x14ac:dyDescent="0.25">
      <c r="A51" s="21" t="s">
        <v>124</v>
      </c>
      <c r="B51" s="25">
        <v>0</v>
      </c>
      <c r="C51" s="25">
        <v>0</v>
      </c>
      <c r="D51" s="25">
        <v>0</v>
      </c>
      <c r="E51" s="15" t="str">
        <f t="shared" si="0"/>
        <v>-</v>
      </c>
    </row>
    <row r="52" spans="1:5" x14ac:dyDescent="0.25">
      <c r="A52" s="21" t="s">
        <v>133</v>
      </c>
      <c r="B52" s="25">
        <v>0</v>
      </c>
      <c r="C52" s="25">
        <v>0</v>
      </c>
      <c r="D52" s="25">
        <v>0</v>
      </c>
      <c r="E52" s="15" t="str">
        <f t="shared" si="0"/>
        <v>-</v>
      </c>
    </row>
    <row r="53" spans="1:5" x14ac:dyDescent="0.25">
      <c r="A53" s="21" t="s">
        <v>128</v>
      </c>
      <c r="B53" s="25">
        <v>0</v>
      </c>
      <c r="C53" s="25">
        <v>0</v>
      </c>
      <c r="D53" s="25">
        <v>1628</v>
      </c>
      <c r="E53" s="15" t="str">
        <f t="shared" si="0"/>
        <v>-</v>
      </c>
    </row>
    <row r="54" spans="1:5" x14ac:dyDescent="0.25">
      <c r="A54" s="21" t="s">
        <v>129</v>
      </c>
      <c r="B54" s="25">
        <v>272119.00126747193</v>
      </c>
      <c r="C54" s="25">
        <v>267756.185</v>
      </c>
      <c r="D54" s="25">
        <v>252132.88</v>
      </c>
      <c r="E54" s="15">
        <f t="shared" si="0"/>
        <v>-5.8348997615125089E-2</v>
      </c>
    </row>
    <row r="55" spans="1:5" x14ac:dyDescent="0.25">
      <c r="A55" s="21" t="s">
        <v>109</v>
      </c>
      <c r="B55" s="25">
        <v>8983.9359999999997</v>
      </c>
      <c r="C55" s="25">
        <v>7723.1</v>
      </c>
      <c r="D55" s="25">
        <v>7834</v>
      </c>
      <c r="E55" s="15">
        <f t="shared" si="0"/>
        <v>1.4359518846059178E-2</v>
      </c>
    </row>
    <row r="56" spans="1:5" x14ac:dyDescent="0.25">
      <c r="A56" s="21" t="s">
        <v>130</v>
      </c>
      <c r="B56" s="25">
        <v>263135.06526747195</v>
      </c>
      <c r="C56" s="25">
        <v>260033.08499999999</v>
      </c>
      <c r="D56" s="25">
        <v>244298.88</v>
      </c>
      <c r="E56" s="15">
        <f t="shared" si="0"/>
        <v>-6.0508473373686228E-2</v>
      </c>
    </row>
    <row r="57" spans="1:5" x14ac:dyDescent="0.25">
      <c r="A57" s="21" t="s">
        <v>134</v>
      </c>
      <c r="B57" s="25">
        <v>33164444.390290063</v>
      </c>
      <c r="C57" s="25">
        <v>43600985.414747313</v>
      </c>
      <c r="D57" s="25">
        <v>36891121.41285333</v>
      </c>
      <c r="E57" s="15">
        <f t="shared" si="0"/>
        <v>-0.15389248518278859</v>
      </c>
    </row>
    <row r="58" spans="1:5" x14ac:dyDescent="0.25">
      <c r="A58" s="21" t="s">
        <v>135</v>
      </c>
      <c r="B58" s="25">
        <v>0</v>
      </c>
      <c r="C58" s="25">
        <v>0</v>
      </c>
      <c r="D58" s="25">
        <v>0</v>
      </c>
      <c r="E58" s="15" t="str">
        <f t="shared" si="0"/>
        <v>-</v>
      </c>
    </row>
    <row r="59" spans="1:5" x14ac:dyDescent="0.25">
      <c r="A59" s="21" t="s">
        <v>126</v>
      </c>
      <c r="B59" s="25">
        <v>0</v>
      </c>
      <c r="C59" s="25">
        <v>0</v>
      </c>
      <c r="D59" s="25">
        <v>0</v>
      </c>
      <c r="E59" s="15" t="str">
        <f t="shared" si="0"/>
        <v>-</v>
      </c>
    </row>
    <row r="60" spans="1:5" x14ac:dyDescent="0.25">
      <c r="A60" s="21" t="s">
        <v>127</v>
      </c>
      <c r="B60" s="25">
        <v>0</v>
      </c>
      <c r="C60" s="25">
        <v>0</v>
      </c>
      <c r="D60" s="25">
        <v>0</v>
      </c>
      <c r="E60" s="15" t="str">
        <f t="shared" si="0"/>
        <v>-</v>
      </c>
    </row>
    <row r="61" spans="1:5" x14ac:dyDescent="0.25">
      <c r="A61" s="21" t="s">
        <v>124</v>
      </c>
      <c r="B61" s="25">
        <v>0</v>
      </c>
      <c r="C61" s="25">
        <v>0</v>
      </c>
      <c r="D61" s="25">
        <v>0</v>
      </c>
      <c r="E61" s="15" t="str">
        <f t="shared" si="0"/>
        <v>-</v>
      </c>
    </row>
    <row r="62" spans="1:5" x14ac:dyDescent="0.25">
      <c r="A62" s="21" t="s">
        <v>126</v>
      </c>
      <c r="B62" s="25">
        <v>0</v>
      </c>
      <c r="C62" s="25">
        <v>0</v>
      </c>
      <c r="D62" s="25">
        <v>0</v>
      </c>
      <c r="E62" s="15" t="str">
        <f t="shared" si="0"/>
        <v>-</v>
      </c>
    </row>
    <row r="63" spans="1:5" x14ac:dyDescent="0.25">
      <c r="A63" s="21" t="s">
        <v>127</v>
      </c>
      <c r="B63" s="25">
        <v>0</v>
      </c>
      <c r="C63" s="25">
        <v>0</v>
      </c>
      <c r="D63" s="25">
        <v>0</v>
      </c>
      <c r="E63" s="15" t="str">
        <f t="shared" si="0"/>
        <v>-</v>
      </c>
    </row>
    <row r="64" spans="1:5" x14ac:dyDescent="0.25">
      <c r="A64" s="21" t="s">
        <v>133</v>
      </c>
      <c r="B64" s="25">
        <v>28834836.900000002</v>
      </c>
      <c r="C64" s="25">
        <v>38670246.537113979</v>
      </c>
      <c r="D64" s="25">
        <v>32860304.475833334</v>
      </c>
      <c r="E64" s="15">
        <f t="shared" si="0"/>
        <v>-0.15024321232874793</v>
      </c>
    </row>
    <row r="65" spans="1:5" x14ac:dyDescent="0.25">
      <c r="A65" s="21" t="s">
        <v>126</v>
      </c>
      <c r="B65" s="25">
        <v>0</v>
      </c>
      <c r="C65" s="25">
        <v>0</v>
      </c>
      <c r="D65" s="25">
        <v>0</v>
      </c>
      <c r="E65" s="15" t="str">
        <f t="shared" si="0"/>
        <v>-</v>
      </c>
    </row>
    <row r="66" spans="1:5" x14ac:dyDescent="0.25">
      <c r="A66" s="21" t="s">
        <v>127</v>
      </c>
      <c r="B66" s="25">
        <v>28834836.900000002</v>
      </c>
      <c r="C66" s="25">
        <v>38670246.537113979</v>
      </c>
      <c r="D66" s="25">
        <v>32860304.475833334</v>
      </c>
      <c r="E66" s="15">
        <f t="shared" si="0"/>
        <v>-0.15024321232874793</v>
      </c>
    </row>
    <row r="67" spans="1:5" x14ac:dyDescent="0.25">
      <c r="A67" s="21" t="s">
        <v>128</v>
      </c>
      <c r="B67" s="25">
        <v>951.78499999999997</v>
      </c>
      <c r="C67" s="25">
        <v>618</v>
      </c>
      <c r="D67" s="25">
        <v>4467</v>
      </c>
      <c r="E67" s="15">
        <f t="shared" si="0"/>
        <v>6.2281553398058254</v>
      </c>
    </row>
    <row r="68" spans="1:5" x14ac:dyDescent="0.25">
      <c r="A68" s="21" t="s">
        <v>126</v>
      </c>
      <c r="B68" s="25">
        <v>951.78499999999997</v>
      </c>
      <c r="C68" s="25">
        <v>618</v>
      </c>
      <c r="D68" s="25">
        <v>4467</v>
      </c>
      <c r="E68" s="15">
        <f t="shared" si="0"/>
        <v>6.2281553398058254</v>
      </c>
    </row>
    <row r="69" spans="1:5" x14ac:dyDescent="0.25">
      <c r="A69" s="21" t="s">
        <v>127</v>
      </c>
      <c r="B69" s="25">
        <v>0</v>
      </c>
      <c r="C69" s="25">
        <v>0</v>
      </c>
      <c r="D69" s="25">
        <v>0</v>
      </c>
      <c r="E69" s="15" t="str">
        <f t="shared" ref="E69:E131" si="1">IFERROR((D69-C69)/C69,"-")</f>
        <v>-</v>
      </c>
    </row>
    <row r="70" spans="1:5" x14ac:dyDescent="0.25">
      <c r="A70" s="21" t="s">
        <v>129</v>
      </c>
      <c r="B70" s="25">
        <v>4328655.7052900614</v>
      </c>
      <c r="C70" s="25">
        <v>4930120.8776333332</v>
      </c>
      <c r="D70" s="25">
        <v>4026349.9370200001</v>
      </c>
      <c r="E70" s="15">
        <f t="shared" si="1"/>
        <v>-0.18331618291825361</v>
      </c>
    </row>
    <row r="71" spans="1:5" x14ac:dyDescent="0.25">
      <c r="A71" s="21" t="s">
        <v>126</v>
      </c>
      <c r="B71" s="25">
        <v>289962.22029006196</v>
      </c>
      <c r="C71" s="25">
        <v>1050630.2551333334</v>
      </c>
      <c r="D71" s="25">
        <v>388141.96618666669</v>
      </c>
      <c r="E71" s="15">
        <f t="shared" si="1"/>
        <v>-0.63056273670949226</v>
      </c>
    </row>
    <row r="72" spans="1:5" x14ac:dyDescent="0.25">
      <c r="A72" s="21" t="s">
        <v>127</v>
      </c>
      <c r="B72" s="25">
        <v>4038693.4849999999</v>
      </c>
      <c r="C72" s="25">
        <v>3879490.6225000001</v>
      </c>
      <c r="D72" s="25">
        <v>3638207.9708333332</v>
      </c>
      <c r="E72" s="15">
        <f t="shared" si="1"/>
        <v>-6.2194415490346204E-2</v>
      </c>
    </row>
    <row r="73" spans="1:5" x14ac:dyDescent="0.25">
      <c r="A73" s="21" t="s">
        <v>109</v>
      </c>
      <c r="B73" s="25">
        <v>510313.14700000006</v>
      </c>
      <c r="C73" s="25">
        <v>1095711.0796333335</v>
      </c>
      <c r="D73" s="25">
        <v>337480.38902</v>
      </c>
      <c r="E73" s="15">
        <f t="shared" si="1"/>
        <v>-0.691998743744625</v>
      </c>
    </row>
    <row r="74" spans="1:5" x14ac:dyDescent="0.25">
      <c r="A74" s="21" t="s">
        <v>136</v>
      </c>
      <c r="B74" s="25">
        <v>219073.66200000001</v>
      </c>
      <c r="C74" s="25">
        <v>978314.45713333343</v>
      </c>
      <c r="D74" s="25">
        <v>305986.41818666668</v>
      </c>
      <c r="E74" s="15">
        <f t="shared" si="1"/>
        <v>-0.68723101661681352</v>
      </c>
    </row>
    <row r="75" spans="1:5" x14ac:dyDescent="0.25">
      <c r="A75" s="21" t="s">
        <v>137</v>
      </c>
      <c r="B75" s="25">
        <v>291239.48500000004</v>
      </c>
      <c r="C75" s="25">
        <v>117396.6225</v>
      </c>
      <c r="D75" s="25">
        <v>31493.970833333336</v>
      </c>
      <c r="E75" s="15">
        <f t="shared" si="1"/>
        <v>-0.73173017960262576</v>
      </c>
    </row>
    <row r="76" spans="1:5" x14ac:dyDescent="0.25">
      <c r="A76" s="21" t="s">
        <v>110</v>
      </c>
      <c r="B76" s="25">
        <v>3818342.558290062</v>
      </c>
      <c r="C76" s="25">
        <v>3834409.798</v>
      </c>
      <c r="D76" s="25">
        <v>3688869.548</v>
      </c>
      <c r="E76" s="15">
        <f t="shared" si="1"/>
        <v>-3.7956362952106144E-2</v>
      </c>
    </row>
    <row r="77" spans="1:5" x14ac:dyDescent="0.25">
      <c r="A77" s="21" t="s">
        <v>136</v>
      </c>
      <c r="B77" s="25">
        <v>70888.558290061963</v>
      </c>
      <c r="C77" s="25">
        <v>72315.79800000001</v>
      </c>
      <c r="D77" s="25">
        <v>82155.547999999995</v>
      </c>
      <c r="E77" s="15">
        <f t="shared" si="1"/>
        <v>0.13606639589319036</v>
      </c>
    </row>
    <row r="78" spans="1:5" x14ac:dyDescent="0.25">
      <c r="A78" s="21" t="s">
        <v>137</v>
      </c>
      <c r="B78" s="25">
        <v>3747454</v>
      </c>
      <c r="C78" s="25">
        <v>3762094</v>
      </c>
      <c r="D78" s="25">
        <v>3606714</v>
      </c>
      <c r="E78" s="15">
        <f t="shared" si="1"/>
        <v>-4.130146668318229E-2</v>
      </c>
    </row>
    <row r="79" spans="1:5" x14ac:dyDescent="0.25">
      <c r="A79" s="20" t="s">
        <v>138</v>
      </c>
      <c r="B79" s="24">
        <v>180918</v>
      </c>
      <c r="C79" s="24">
        <v>199323</v>
      </c>
      <c r="D79" s="24">
        <v>187875</v>
      </c>
      <c r="E79" s="14">
        <f t="shared" si="1"/>
        <v>-5.7434415496455504E-2</v>
      </c>
    </row>
    <row r="80" spans="1:5" x14ac:dyDescent="0.25">
      <c r="A80" s="21" t="s">
        <v>139</v>
      </c>
      <c r="B80" s="25">
        <v>180918</v>
      </c>
      <c r="C80" s="25">
        <v>199323</v>
      </c>
      <c r="D80" s="25">
        <v>187875</v>
      </c>
      <c r="E80" s="15">
        <f t="shared" si="1"/>
        <v>-5.7434415496455504E-2</v>
      </c>
    </row>
    <row r="81" spans="1:5" x14ac:dyDescent="0.25">
      <c r="A81" s="21" t="s">
        <v>140</v>
      </c>
      <c r="B81" s="25">
        <v>106811</v>
      </c>
      <c r="C81" s="25">
        <v>117223</v>
      </c>
      <c r="D81" s="25">
        <v>117650</v>
      </c>
      <c r="E81" s="15">
        <f t="shared" si="1"/>
        <v>3.6426298593279474E-3</v>
      </c>
    </row>
    <row r="82" spans="1:5" x14ac:dyDescent="0.25">
      <c r="A82" s="21" t="s">
        <v>141</v>
      </c>
      <c r="B82" s="25">
        <v>106811</v>
      </c>
      <c r="C82" s="25">
        <v>117223</v>
      </c>
      <c r="D82" s="25">
        <v>117650</v>
      </c>
      <c r="E82" s="15">
        <f t="shared" si="1"/>
        <v>3.6426298593279474E-3</v>
      </c>
    </row>
    <row r="83" spans="1:5" x14ac:dyDescent="0.25">
      <c r="A83" s="21" t="s">
        <v>142</v>
      </c>
      <c r="B83" s="25">
        <v>0</v>
      </c>
      <c r="C83" s="25">
        <v>0</v>
      </c>
      <c r="D83" s="25">
        <v>0</v>
      </c>
      <c r="E83" s="15" t="str">
        <f t="shared" si="1"/>
        <v>-</v>
      </c>
    </row>
    <row r="84" spans="1:5" x14ac:dyDescent="0.25">
      <c r="A84" s="21" t="s">
        <v>143</v>
      </c>
      <c r="B84" s="25">
        <v>74107</v>
      </c>
      <c r="C84" s="25">
        <v>82100</v>
      </c>
      <c r="D84" s="25">
        <v>70225</v>
      </c>
      <c r="E84" s="15">
        <f t="shared" si="1"/>
        <v>-0.14464068209500608</v>
      </c>
    </row>
    <row r="85" spans="1:5" x14ac:dyDescent="0.25">
      <c r="A85" s="21" t="s">
        <v>144</v>
      </c>
      <c r="B85" s="25">
        <v>74107</v>
      </c>
      <c r="C85" s="25">
        <v>82100</v>
      </c>
      <c r="D85" s="25">
        <v>70225</v>
      </c>
      <c r="E85" s="15">
        <f t="shared" si="1"/>
        <v>-0.14464068209500608</v>
      </c>
    </row>
    <row r="86" spans="1:5" x14ac:dyDescent="0.25">
      <c r="A86" s="21" t="s">
        <v>145</v>
      </c>
      <c r="B86" s="25">
        <v>17401</v>
      </c>
      <c r="C86" s="25">
        <v>18326</v>
      </c>
      <c r="D86" s="25">
        <v>1068</v>
      </c>
      <c r="E86" s="15">
        <f t="shared" si="1"/>
        <v>-0.94172214340281568</v>
      </c>
    </row>
    <row r="87" spans="1:5" x14ac:dyDescent="0.25">
      <c r="A87" s="21" t="s">
        <v>146</v>
      </c>
      <c r="B87" s="25">
        <v>56706</v>
      </c>
      <c r="C87" s="25">
        <v>63774</v>
      </c>
      <c r="D87" s="25">
        <v>69157</v>
      </c>
      <c r="E87" s="15">
        <f t="shared" si="1"/>
        <v>8.4407438768150031E-2</v>
      </c>
    </row>
    <row r="88" spans="1:5" x14ac:dyDescent="0.25">
      <c r="A88" s="21" t="s">
        <v>147</v>
      </c>
      <c r="B88" s="25">
        <v>0</v>
      </c>
      <c r="C88" s="25">
        <v>0</v>
      </c>
      <c r="D88" s="25">
        <v>0</v>
      </c>
      <c r="E88" s="15" t="str">
        <f t="shared" si="1"/>
        <v>-</v>
      </c>
    </row>
    <row r="89" spans="1:5" x14ac:dyDescent="0.25">
      <c r="A89" s="21" t="s">
        <v>148</v>
      </c>
      <c r="B89" s="25">
        <v>0</v>
      </c>
      <c r="C89" s="25">
        <v>0</v>
      </c>
      <c r="D89" s="25">
        <v>0</v>
      </c>
      <c r="E89" s="15" t="str">
        <f t="shared" si="1"/>
        <v>-</v>
      </c>
    </row>
    <row r="90" spans="1:5" x14ac:dyDescent="0.25">
      <c r="A90" s="21" t="s">
        <v>149</v>
      </c>
      <c r="B90" s="25">
        <v>0</v>
      </c>
      <c r="C90" s="25">
        <v>0</v>
      </c>
      <c r="D90" s="25">
        <v>0</v>
      </c>
      <c r="E90" s="15" t="str">
        <f t="shared" si="1"/>
        <v>-</v>
      </c>
    </row>
    <row r="91" spans="1:5" x14ac:dyDescent="0.25">
      <c r="A91" s="21" t="s">
        <v>150</v>
      </c>
      <c r="B91" s="25">
        <v>0</v>
      </c>
      <c r="C91" s="25">
        <v>0</v>
      </c>
      <c r="D91" s="25">
        <v>0</v>
      </c>
      <c r="E91" s="15" t="str">
        <f t="shared" si="1"/>
        <v>-</v>
      </c>
    </row>
    <row r="92" spans="1:5" x14ac:dyDescent="0.25">
      <c r="A92" s="20" t="s">
        <v>151</v>
      </c>
      <c r="B92" s="24">
        <v>102535018.44561622</v>
      </c>
      <c r="C92" s="24">
        <v>101710552.23271701</v>
      </c>
      <c r="D92" s="24">
        <v>97673551.976273835</v>
      </c>
      <c r="E92" s="14">
        <f t="shared" si="1"/>
        <v>-3.9691066146277397E-2</v>
      </c>
    </row>
    <row r="93" spans="1:5" x14ac:dyDescent="0.25">
      <c r="A93" s="20" t="s">
        <v>101</v>
      </c>
      <c r="B93" s="24">
        <v>26892821.135501079</v>
      </c>
      <c r="C93" s="24">
        <v>25200947.358622923</v>
      </c>
      <c r="D93" s="24">
        <v>18896428.851088598</v>
      </c>
      <c r="E93" s="14">
        <f t="shared" si="1"/>
        <v>-0.25016990106830761</v>
      </c>
    </row>
    <row r="94" spans="1:5" x14ac:dyDescent="0.25">
      <c r="A94" s="21" t="s">
        <v>147</v>
      </c>
      <c r="B94" s="25">
        <v>26781118.77375187</v>
      </c>
      <c r="C94" s="25">
        <v>25085192.475456256</v>
      </c>
      <c r="D94" s="25">
        <v>18750842.981491584</v>
      </c>
      <c r="E94" s="15">
        <f t="shared" si="1"/>
        <v>-0.25251348978734361</v>
      </c>
    </row>
    <row r="95" spans="1:5" x14ac:dyDescent="0.25">
      <c r="A95" s="21" t="s">
        <v>152</v>
      </c>
      <c r="B95" s="25">
        <v>111702.36174920929</v>
      </c>
      <c r="C95" s="25">
        <v>115754.88316666667</v>
      </c>
      <c r="D95" s="25">
        <v>145585.86959701491</v>
      </c>
      <c r="E95" s="15">
        <f t="shared" si="1"/>
        <v>0.25770823324487202</v>
      </c>
    </row>
    <row r="96" spans="1:5" x14ac:dyDescent="0.25">
      <c r="A96" s="20" t="s">
        <v>104</v>
      </c>
      <c r="B96" s="24">
        <v>16185288.970000001</v>
      </c>
      <c r="C96" s="24">
        <v>13408355.326666668</v>
      </c>
      <c r="D96" s="24">
        <v>14951892.693499999</v>
      </c>
      <c r="E96" s="14">
        <f t="shared" si="1"/>
        <v>0.11511757625959754</v>
      </c>
    </row>
    <row r="97" spans="1:5" x14ac:dyDescent="0.25">
      <c r="A97" s="21" t="s">
        <v>153</v>
      </c>
      <c r="B97" s="25">
        <v>97272</v>
      </c>
      <c r="C97" s="25">
        <v>102589</v>
      </c>
      <c r="D97" s="25">
        <v>106185.791</v>
      </c>
      <c r="E97" s="15">
        <f t="shared" si="1"/>
        <v>3.5060201386113495E-2</v>
      </c>
    </row>
    <row r="98" spans="1:5" x14ac:dyDescent="0.25">
      <c r="A98" s="21" t="s">
        <v>135</v>
      </c>
      <c r="B98" s="25">
        <v>0</v>
      </c>
      <c r="C98" s="25">
        <v>0</v>
      </c>
      <c r="D98" s="25">
        <v>0</v>
      </c>
      <c r="E98" s="15" t="str">
        <f t="shared" si="1"/>
        <v>-</v>
      </c>
    </row>
    <row r="99" spans="1:5" x14ac:dyDescent="0.25">
      <c r="A99" s="21" t="s">
        <v>124</v>
      </c>
      <c r="B99" s="25">
        <v>0</v>
      </c>
      <c r="C99" s="25">
        <v>0</v>
      </c>
      <c r="D99" s="25">
        <v>0</v>
      </c>
      <c r="E99" s="15" t="str">
        <f t="shared" si="1"/>
        <v>-</v>
      </c>
    </row>
    <row r="100" spans="1:5" x14ac:dyDescent="0.25">
      <c r="A100" s="21" t="s">
        <v>133</v>
      </c>
      <c r="B100" s="25">
        <v>0</v>
      </c>
      <c r="C100" s="25">
        <v>0</v>
      </c>
      <c r="D100" s="25">
        <v>0</v>
      </c>
      <c r="E100" s="15" t="str">
        <f t="shared" si="1"/>
        <v>-</v>
      </c>
    </row>
    <row r="101" spans="1:5" x14ac:dyDescent="0.25">
      <c r="A101" s="21" t="s">
        <v>128</v>
      </c>
      <c r="B101" s="25">
        <v>0</v>
      </c>
      <c r="C101" s="25">
        <v>0</v>
      </c>
      <c r="D101" s="25">
        <v>0</v>
      </c>
      <c r="E101" s="15" t="str">
        <f t="shared" si="1"/>
        <v>-</v>
      </c>
    </row>
    <row r="102" spans="1:5" x14ac:dyDescent="0.25">
      <c r="A102" s="21" t="s">
        <v>129</v>
      </c>
      <c r="B102" s="25">
        <v>97272</v>
      </c>
      <c r="C102" s="25">
        <v>102589</v>
      </c>
      <c r="D102" s="25">
        <v>106185.791</v>
      </c>
      <c r="E102" s="15">
        <f t="shared" si="1"/>
        <v>3.5060201386113495E-2</v>
      </c>
    </row>
    <row r="103" spans="1:5" x14ac:dyDescent="0.25">
      <c r="A103" s="21" t="s">
        <v>109</v>
      </c>
      <c r="B103" s="25">
        <v>0</v>
      </c>
      <c r="C103" s="25">
        <v>0</v>
      </c>
      <c r="D103" s="25">
        <v>0</v>
      </c>
      <c r="E103" s="15" t="str">
        <f t="shared" si="1"/>
        <v>-</v>
      </c>
    </row>
    <row r="104" spans="1:5" x14ac:dyDescent="0.25">
      <c r="A104" s="21" t="s">
        <v>130</v>
      </c>
      <c r="B104" s="25">
        <v>97272</v>
      </c>
      <c r="C104" s="25">
        <v>102589</v>
      </c>
      <c r="D104" s="25">
        <v>106185.791</v>
      </c>
      <c r="E104" s="15">
        <f t="shared" si="1"/>
        <v>3.5060201386113495E-2</v>
      </c>
    </row>
    <row r="105" spans="1:5" x14ac:dyDescent="0.25">
      <c r="A105" s="21" t="s">
        <v>154</v>
      </c>
      <c r="B105" s="25">
        <v>0</v>
      </c>
      <c r="C105" s="25">
        <v>0</v>
      </c>
      <c r="D105" s="25">
        <v>0</v>
      </c>
      <c r="E105" s="15" t="str">
        <f t="shared" si="1"/>
        <v>-</v>
      </c>
    </row>
    <row r="106" spans="1:5" x14ac:dyDescent="0.25">
      <c r="A106" s="21" t="s">
        <v>155</v>
      </c>
      <c r="B106" s="25">
        <v>0</v>
      </c>
      <c r="C106" s="25">
        <v>0</v>
      </c>
      <c r="D106" s="25">
        <v>0</v>
      </c>
      <c r="E106" s="15" t="str">
        <f t="shared" si="1"/>
        <v>-</v>
      </c>
    </row>
    <row r="107" spans="1:5" x14ac:dyDescent="0.25">
      <c r="A107" s="21" t="s">
        <v>156</v>
      </c>
      <c r="B107" s="25">
        <v>0</v>
      </c>
      <c r="C107" s="25">
        <v>0</v>
      </c>
      <c r="D107" s="25">
        <v>0</v>
      </c>
      <c r="E107" s="15" t="str">
        <f t="shared" si="1"/>
        <v>-</v>
      </c>
    </row>
    <row r="108" spans="1:5" x14ac:dyDescent="0.25">
      <c r="A108" s="21" t="s">
        <v>157</v>
      </c>
      <c r="B108" s="25">
        <v>0</v>
      </c>
      <c r="C108" s="25">
        <v>0</v>
      </c>
      <c r="D108" s="25">
        <v>0</v>
      </c>
      <c r="E108" s="15" t="str">
        <f t="shared" si="1"/>
        <v>-</v>
      </c>
    </row>
    <row r="109" spans="1:5" x14ac:dyDescent="0.25">
      <c r="A109" s="21" t="s">
        <v>158</v>
      </c>
      <c r="B109" s="25">
        <v>0</v>
      </c>
      <c r="C109" s="25">
        <v>0</v>
      </c>
      <c r="D109" s="25">
        <v>0</v>
      </c>
      <c r="E109" s="15" t="str">
        <f t="shared" si="1"/>
        <v>-</v>
      </c>
    </row>
    <row r="110" spans="1:5" x14ac:dyDescent="0.25">
      <c r="A110" s="21" t="s">
        <v>159</v>
      </c>
      <c r="B110" s="25">
        <v>16088016.970000001</v>
      </c>
      <c r="C110" s="25">
        <v>13305766.326666668</v>
      </c>
      <c r="D110" s="25">
        <v>14845706.9025</v>
      </c>
      <c r="E110" s="15">
        <f t="shared" si="1"/>
        <v>0.11573482789541174</v>
      </c>
    </row>
    <row r="111" spans="1:5" x14ac:dyDescent="0.25">
      <c r="A111" s="21" t="s">
        <v>160</v>
      </c>
      <c r="B111" s="25">
        <v>0</v>
      </c>
      <c r="C111" s="25">
        <v>0</v>
      </c>
      <c r="D111" s="25">
        <v>0</v>
      </c>
      <c r="E111" s="15" t="str">
        <f t="shared" si="1"/>
        <v>-</v>
      </c>
    </row>
    <row r="112" spans="1:5" x14ac:dyDescent="0.25">
      <c r="A112" s="21" t="s">
        <v>161</v>
      </c>
      <c r="B112" s="25">
        <v>15752648.970000001</v>
      </c>
      <c r="C112" s="25">
        <v>13284594.326666668</v>
      </c>
      <c r="D112" s="25">
        <v>14794406.9025</v>
      </c>
      <c r="E112" s="15">
        <f t="shared" si="1"/>
        <v>0.11365138736699155</v>
      </c>
    </row>
    <row r="113" spans="1:5" x14ac:dyDescent="0.25">
      <c r="A113" s="21" t="s">
        <v>162</v>
      </c>
      <c r="B113" s="25">
        <v>0</v>
      </c>
      <c r="C113" s="25">
        <v>0</v>
      </c>
      <c r="D113" s="25">
        <v>0</v>
      </c>
      <c r="E113" s="15" t="str">
        <f t="shared" si="1"/>
        <v>-</v>
      </c>
    </row>
    <row r="114" spans="1:5" x14ac:dyDescent="0.25">
      <c r="A114" s="21" t="s">
        <v>163</v>
      </c>
      <c r="B114" s="25">
        <v>335368</v>
      </c>
      <c r="C114" s="25">
        <v>21172</v>
      </c>
      <c r="D114" s="25">
        <v>51300</v>
      </c>
      <c r="E114" s="15">
        <f t="shared" si="1"/>
        <v>1.4230115246552051</v>
      </c>
    </row>
    <row r="115" spans="1:5" x14ac:dyDescent="0.25">
      <c r="A115" s="21" t="s">
        <v>126</v>
      </c>
      <c r="B115" s="25">
        <v>21172</v>
      </c>
      <c r="C115" s="25">
        <v>21172</v>
      </c>
      <c r="D115" s="25">
        <v>21172</v>
      </c>
      <c r="E115" s="15">
        <f t="shared" si="1"/>
        <v>0</v>
      </c>
    </row>
    <row r="116" spans="1:5" x14ac:dyDescent="0.25">
      <c r="A116" s="21" t="s">
        <v>127</v>
      </c>
      <c r="B116" s="25">
        <v>314196</v>
      </c>
      <c r="C116" s="25">
        <v>0</v>
      </c>
      <c r="D116" s="25">
        <v>30128</v>
      </c>
      <c r="E116" s="15" t="str">
        <f t="shared" si="1"/>
        <v>-</v>
      </c>
    </row>
    <row r="117" spans="1:5" x14ac:dyDescent="0.25">
      <c r="A117" s="21" t="s">
        <v>109</v>
      </c>
      <c r="B117" s="25">
        <v>0</v>
      </c>
      <c r="C117" s="25">
        <v>0</v>
      </c>
      <c r="D117" s="25">
        <v>0</v>
      </c>
      <c r="E117" s="15" t="str">
        <f t="shared" si="1"/>
        <v>-</v>
      </c>
    </row>
    <row r="118" spans="1:5" x14ac:dyDescent="0.25">
      <c r="A118" s="21" t="s">
        <v>136</v>
      </c>
      <c r="B118" s="25">
        <v>0</v>
      </c>
      <c r="C118" s="25">
        <v>0</v>
      </c>
      <c r="D118" s="25">
        <v>0</v>
      </c>
      <c r="E118" s="15" t="str">
        <f t="shared" si="1"/>
        <v>-</v>
      </c>
    </row>
    <row r="119" spans="1:5" x14ac:dyDescent="0.25">
      <c r="A119" s="21" t="s">
        <v>137</v>
      </c>
      <c r="B119" s="25">
        <v>0</v>
      </c>
      <c r="C119" s="25">
        <v>0</v>
      </c>
      <c r="D119" s="25">
        <v>0</v>
      </c>
      <c r="E119" s="15" t="str">
        <f t="shared" si="1"/>
        <v>-</v>
      </c>
    </row>
    <row r="120" spans="1:5" x14ac:dyDescent="0.25">
      <c r="A120" s="21" t="s">
        <v>130</v>
      </c>
      <c r="B120" s="25">
        <v>335368</v>
      </c>
      <c r="C120" s="25">
        <v>21172</v>
      </c>
      <c r="D120" s="25">
        <v>51300</v>
      </c>
      <c r="E120" s="15">
        <f t="shared" si="1"/>
        <v>1.4230115246552051</v>
      </c>
    </row>
    <row r="121" spans="1:5" x14ac:dyDescent="0.25">
      <c r="A121" s="21" t="s">
        <v>136</v>
      </c>
      <c r="B121" s="25">
        <v>21172</v>
      </c>
      <c r="C121" s="25">
        <v>21172</v>
      </c>
      <c r="D121" s="25">
        <v>21172</v>
      </c>
      <c r="E121" s="15">
        <f t="shared" si="1"/>
        <v>0</v>
      </c>
    </row>
    <row r="122" spans="1:5" x14ac:dyDescent="0.25">
      <c r="A122" s="21" t="s">
        <v>137</v>
      </c>
      <c r="B122" s="25">
        <v>314196</v>
      </c>
      <c r="C122" s="25">
        <v>0</v>
      </c>
      <c r="D122" s="25">
        <v>30128</v>
      </c>
      <c r="E122" s="15" t="str">
        <f t="shared" si="1"/>
        <v>-</v>
      </c>
    </row>
    <row r="123" spans="1:5" x14ac:dyDescent="0.25">
      <c r="A123" s="20" t="s">
        <v>112</v>
      </c>
      <c r="B123" s="26" t="s">
        <v>164</v>
      </c>
      <c r="C123" s="26" t="s">
        <v>164</v>
      </c>
      <c r="D123" s="26" t="s">
        <v>164</v>
      </c>
      <c r="E123" s="14" t="str">
        <f t="shared" si="1"/>
        <v>-</v>
      </c>
    </row>
    <row r="124" spans="1:5" x14ac:dyDescent="0.25">
      <c r="A124" s="21" t="s">
        <v>113</v>
      </c>
      <c r="B124" s="25">
        <v>0</v>
      </c>
      <c r="C124" s="25">
        <v>0</v>
      </c>
      <c r="D124" s="25">
        <v>0</v>
      </c>
      <c r="E124" s="15" t="str">
        <f t="shared" si="1"/>
        <v>-</v>
      </c>
    </row>
    <row r="125" spans="1:5" x14ac:dyDescent="0.25">
      <c r="A125" s="21" t="s">
        <v>165</v>
      </c>
      <c r="B125" s="25">
        <v>0</v>
      </c>
      <c r="C125" s="25">
        <v>0</v>
      </c>
      <c r="D125" s="25">
        <v>0</v>
      </c>
      <c r="E125" s="15" t="str">
        <f t="shared" si="1"/>
        <v>-</v>
      </c>
    </row>
    <row r="126" spans="1:5" x14ac:dyDescent="0.25">
      <c r="A126" s="21" t="s">
        <v>115</v>
      </c>
      <c r="B126" s="25">
        <v>0</v>
      </c>
      <c r="C126" s="25">
        <v>0</v>
      </c>
      <c r="D126" s="25">
        <v>0</v>
      </c>
      <c r="E126" s="15" t="str">
        <f t="shared" si="1"/>
        <v>-</v>
      </c>
    </row>
    <row r="127" spans="1:5" x14ac:dyDescent="0.25">
      <c r="A127" s="21" t="s">
        <v>116</v>
      </c>
      <c r="B127" s="25">
        <v>0</v>
      </c>
      <c r="C127" s="25">
        <v>0</v>
      </c>
      <c r="D127" s="25">
        <v>0</v>
      </c>
      <c r="E127" s="15" t="str">
        <f t="shared" si="1"/>
        <v>-</v>
      </c>
    </row>
    <row r="128" spans="1:5" x14ac:dyDescent="0.25">
      <c r="A128" s="21" t="s">
        <v>117</v>
      </c>
      <c r="B128" s="25">
        <v>0</v>
      </c>
      <c r="C128" s="25">
        <v>0</v>
      </c>
      <c r="D128" s="25">
        <v>0</v>
      </c>
      <c r="E128" s="15" t="str">
        <f t="shared" si="1"/>
        <v>-</v>
      </c>
    </row>
    <row r="129" spans="1:5" x14ac:dyDescent="0.25">
      <c r="A129" s="21" t="s">
        <v>118</v>
      </c>
      <c r="B129" s="25">
        <v>0</v>
      </c>
      <c r="C129" s="25">
        <v>0</v>
      </c>
      <c r="D129" s="25">
        <v>0</v>
      </c>
      <c r="E129" s="15" t="str">
        <f t="shared" si="1"/>
        <v>-</v>
      </c>
    </row>
    <row r="130" spans="1:5" x14ac:dyDescent="0.25">
      <c r="A130" s="20" t="s">
        <v>166</v>
      </c>
      <c r="B130" s="24">
        <v>59456908.340115137</v>
      </c>
      <c r="C130" s="24">
        <v>63101249.547427408</v>
      </c>
      <c r="D130" s="24">
        <v>63825230.431685239</v>
      </c>
      <c r="E130" s="14">
        <f t="shared" si="1"/>
        <v>1.1473320884298508E-2</v>
      </c>
    </row>
    <row r="131" spans="1:5" x14ac:dyDescent="0.25">
      <c r="A131" s="21" t="s">
        <v>167</v>
      </c>
      <c r="B131" s="25">
        <v>0</v>
      </c>
      <c r="C131" s="25">
        <v>0</v>
      </c>
      <c r="D131" s="25">
        <v>0</v>
      </c>
      <c r="E131" s="15" t="str">
        <f t="shared" si="1"/>
        <v>-</v>
      </c>
    </row>
    <row r="132" spans="1:5" x14ac:dyDescent="0.25">
      <c r="A132" s="21" t="s">
        <v>168</v>
      </c>
      <c r="B132" s="25">
        <v>43876048.359670006</v>
      </c>
      <c r="C132" s="25">
        <v>43166544.863733597</v>
      </c>
      <c r="D132" s="25">
        <v>44321047.179926671</v>
      </c>
      <c r="E132" s="15">
        <f t="shared" ref="E132:E189" si="2">IFERROR((D132-C132)/C132,"-")</f>
        <v>2.6745302869098285E-2</v>
      </c>
    </row>
    <row r="133" spans="1:5" x14ac:dyDescent="0.25">
      <c r="A133" s="21" t="s">
        <v>124</v>
      </c>
      <c r="B133" s="25">
        <v>0</v>
      </c>
      <c r="C133" s="25">
        <v>0</v>
      </c>
      <c r="D133" s="25">
        <v>0</v>
      </c>
      <c r="E133" s="15" t="str">
        <f t="shared" si="2"/>
        <v>-</v>
      </c>
    </row>
    <row r="134" spans="1:5" x14ac:dyDescent="0.25">
      <c r="A134" s="21" t="s">
        <v>125</v>
      </c>
      <c r="B134" s="25">
        <v>43873058.495000005</v>
      </c>
      <c r="C134" s="25">
        <v>43164291.289999999</v>
      </c>
      <c r="D134" s="25">
        <v>44318196.841666669</v>
      </c>
      <c r="E134" s="15">
        <f t="shared" si="2"/>
        <v>2.6732873798717929E-2</v>
      </c>
    </row>
    <row r="135" spans="1:5" x14ac:dyDescent="0.25">
      <c r="A135" s="21" t="s">
        <v>128</v>
      </c>
      <c r="B135" s="25">
        <v>0</v>
      </c>
      <c r="C135" s="25">
        <v>0</v>
      </c>
      <c r="D135" s="25">
        <v>0</v>
      </c>
      <c r="E135" s="15" t="str">
        <f t="shared" si="2"/>
        <v>-</v>
      </c>
    </row>
    <row r="136" spans="1:5" x14ac:dyDescent="0.25">
      <c r="A136" s="21" t="s">
        <v>129</v>
      </c>
      <c r="B136" s="25">
        <v>2989.8646699999995</v>
      </c>
      <c r="C136" s="25">
        <v>2253.5737336000002</v>
      </c>
      <c r="D136" s="25">
        <v>2850.33826</v>
      </c>
      <c r="E136" s="15">
        <f t="shared" si="2"/>
        <v>0.26480807683478397</v>
      </c>
    </row>
    <row r="137" spans="1:5" x14ac:dyDescent="0.25">
      <c r="A137" s="21" t="s">
        <v>109</v>
      </c>
      <c r="B137" s="25">
        <v>2989.8646699999995</v>
      </c>
      <c r="C137" s="25">
        <v>2253.5737336000002</v>
      </c>
      <c r="D137" s="25">
        <v>2850.33826</v>
      </c>
      <c r="E137" s="15">
        <f t="shared" si="2"/>
        <v>0.26480807683478397</v>
      </c>
    </row>
    <row r="138" spans="1:5" x14ac:dyDescent="0.25">
      <c r="A138" s="21" t="s">
        <v>110</v>
      </c>
      <c r="B138" s="25">
        <v>0</v>
      </c>
      <c r="C138" s="25">
        <v>0</v>
      </c>
      <c r="D138" s="25">
        <v>0</v>
      </c>
      <c r="E138" s="15" t="str">
        <f t="shared" si="2"/>
        <v>-</v>
      </c>
    </row>
    <row r="139" spans="1:5" x14ac:dyDescent="0.25">
      <c r="A139" s="21" t="s">
        <v>123</v>
      </c>
      <c r="B139" s="25">
        <v>11867395.34058854</v>
      </c>
      <c r="C139" s="25">
        <v>14041904.162567977</v>
      </c>
      <c r="D139" s="25">
        <v>15001560.80340131</v>
      </c>
      <c r="E139" s="15">
        <f t="shared" si="2"/>
        <v>6.8342343725114246E-2</v>
      </c>
    </row>
    <row r="140" spans="1:5" x14ac:dyDescent="0.25">
      <c r="A140" s="21" t="s">
        <v>124</v>
      </c>
      <c r="B140" s="25">
        <v>0</v>
      </c>
      <c r="C140" s="25">
        <v>0</v>
      </c>
      <c r="D140" s="25">
        <v>0</v>
      </c>
      <c r="E140" s="15" t="str">
        <f t="shared" si="2"/>
        <v>-</v>
      </c>
    </row>
    <row r="141" spans="1:5" x14ac:dyDescent="0.25">
      <c r="A141" s="21" t="s">
        <v>125</v>
      </c>
      <c r="B141" s="25">
        <v>9819160.8725000005</v>
      </c>
      <c r="C141" s="25">
        <v>11612771.181666669</v>
      </c>
      <c r="D141" s="25">
        <v>12688836.4725</v>
      </c>
      <c r="E141" s="15">
        <f t="shared" si="2"/>
        <v>9.2662231434658682E-2</v>
      </c>
    </row>
    <row r="142" spans="1:5" x14ac:dyDescent="0.25">
      <c r="A142" s="21" t="s">
        <v>128</v>
      </c>
      <c r="B142" s="25">
        <v>0</v>
      </c>
      <c r="C142" s="25">
        <v>0</v>
      </c>
      <c r="D142" s="25">
        <v>0</v>
      </c>
      <c r="E142" s="15" t="str">
        <f t="shared" si="2"/>
        <v>-</v>
      </c>
    </row>
    <row r="143" spans="1:5" x14ac:dyDescent="0.25">
      <c r="A143" s="21" t="s">
        <v>129</v>
      </c>
      <c r="B143" s="25">
        <v>2048234.4680885393</v>
      </c>
      <c r="C143" s="25">
        <v>2429132.9809013088</v>
      </c>
      <c r="D143" s="25">
        <v>2312724.3309013089</v>
      </c>
      <c r="E143" s="15">
        <f t="shared" si="2"/>
        <v>-4.7921892673330496E-2</v>
      </c>
    </row>
    <row r="144" spans="1:5" x14ac:dyDescent="0.25">
      <c r="A144" s="21" t="s">
        <v>109</v>
      </c>
      <c r="B144" s="25">
        <v>1779924.3309013089</v>
      </c>
      <c r="C144" s="25">
        <v>1780223.3309013089</v>
      </c>
      <c r="D144" s="25">
        <v>1776470.3309013089</v>
      </c>
      <c r="E144" s="15">
        <f t="shared" si="2"/>
        <v>-2.1081624618973479E-3</v>
      </c>
    </row>
    <row r="145" spans="1:5" x14ac:dyDescent="0.25">
      <c r="A145" s="21" t="s">
        <v>130</v>
      </c>
      <c r="B145" s="25">
        <v>268310.1371872304</v>
      </c>
      <c r="C145" s="25">
        <v>648909.65</v>
      </c>
      <c r="D145" s="25">
        <v>536254</v>
      </c>
      <c r="E145" s="15">
        <f t="shared" si="2"/>
        <v>-0.17360760469504502</v>
      </c>
    </row>
    <row r="146" spans="1:5" x14ac:dyDescent="0.25">
      <c r="A146" s="21" t="s">
        <v>169</v>
      </c>
      <c r="B146" s="25">
        <v>1778948.7999999998</v>
      </c>
      <c r="C146" s="25">
        <v>3908499.166666667</v>
      </c>
      <c r="D146" s="25">
        <v>2803533.52</v>
      </c>
      <c r="E146" s="15">
        <f t="shared" si="2"/>
        <v>-0.28270842580453415</v>
      </c>
    </row>
    <row r="147" spans="1:5" x14ac:dyDescent="0.25">
      <c r="A147" s="21" t="s">
        <v>135</v>
      </c>
      <c r="B147" s="25">
        <v>0</v>
      </c>
      <c r="C147" s="25">
        <v>0</v>
      </c>
      <c r="D147" s="25">
        <v>0</v>
      </c>
      <c r="E147" s="15" t="str">
        <f t="shared" si="2"/>
        <v>-</v>
      </c>
    </row>
    <row r="148" spans="1:5" x14ac:dyDescent="0.25">
      <c r="A148" s="21" t="s">
        <v>124</v>
      </c>
      <c r="B148" s="25">
        <v>0</v>
      </c>
      <c r="C148" s="25">
        <v>0</v>
      </c>
      <c r="D148" s="25">
        <v>0</v>
      </c>
      <c r="E148" s="15" t="str">
        <f t="shared" si="2"/>
        <v>-</v>
      </c>
    </row>
    <row r="149" spans="1:5" x14ac:dyDescent="0.25">
      <c r="A149" s="21" t="s">
        <v>170</v>
      </c>
      <c r="B149" s="25">
        <v>0</v>
      </c>
      <c r="C149" s="25">
        <v>0</v>
      </c>
      <c r="D149" s="25">
        <v>0</v>
      </c>
      <c r="E149" s="15" t="str">
        <f t="shared" si="2"/>
        <v>-</v>
      </c>
    </row>
    <row r="150" spans="1:5" x14ac:dyDescent="0.25">
      <c r="A150" s="21" t="s">
        <v>128</v>
      </c>
      <c r="B150" s="25">
        <v>0</v>
      </c>
      <c r="C150" s="25">
        <v>0</v>
      </c>
      <c r="D150" s="25">
        <v>0</v>
      </c>
      <c r="E150" s="15" t="str">
        <f t="shared" si="2"/>
        <v>-</v>
      </c>
    </row>
    <row r="151" spans="1:5" x14ac:dyDescent="0.25">
      <c r="A151" s="21" t="s">
        <v>129</v>
      </c>
      <c r="B151" s="25">
        <v>0</v>
      </c>
      <c r="C151" s="25">
        <v>0</v>
      </c>
      <c r="D151" s="25">
        <v>0</v>
      </c>
      <c r="E151" s="15" t="str">
        <f t="shared" si="2"/>
        <v>-</v>
      </c>
    </row>
    <row r="152" spans="1:5" x14ac:dyDescent="0.25">
      <c r="A152" s="21" t="s">
        <v>109</v>
      </c>
      <c r="B152" s="25">
        <v>0</v>
      </c>
      <c r="C152" s="25">
        <v>0</v>
      </c>
      <c r="D152" s="25">
        <v>0</v>
      </c>
      <c r="E152" s="15" t="str">
        <f t="shared" si="2"/>
        <v>-</v>
      </c>
    </row>
    <row r="153" spans="1:5" x14ac:dyDescent="0.25">
      <c r="A153" s="21" t="s">
        <v>110</v>
      </c>
      <c r="B153" s="25">
        <v>0</v>
      </c>
      <c r="C153" s="25">
        <v>0</v>
      </c>
      <c r="D153" s="25">
        <v>0</v>
      </c>
      <c r="E153" s="15" t="str">
        <f t="shared" si="2"/>
        <v>-</v>
      </c>
    </row>
    <row r="154" spans="1:5" x14ac:dyDescent="0.25">
      <c r="A154" s="21" t="s">
        <v>171</v>
      </c>
      <c r="B154" s="25">
        <v>1778948.7999999998</v>
      </c>
      <c r="C154" s="25">
        <v>3908499.166666667</v>
      </c>
      <c r="D154" s="25">
        <v>2803533.52</v>
      </c>
      <c r="E154" s="15">
        <f t="shared" si="2"/>
        <v>-0.28270842580453415</v>
      </c>
    </row>
    <row r="155" spans="1:5" x14ac:dyDescent="0.25">
      <c r="A155" s="21" t="s">
        <v>172</v>
      </c>
      <c r="B155" s="25">
        <v>0</v>
      </c>
      <c r="C155" s="25">
        <v>0</v>
      </c>
      <c r="D155" s="25">
        <v>0</v>
      </c>
      <c r="E155" s="15" t="str">
        <f t="shared" si="2"/>
        <v>-</v>
      </c>
    </row>
    <row r="156" spans="1:5" x14ac:dyDescent="0.25">
      <c r="A156" s="21" t="s">
        <v>173</v>
      </c>
      <c r="B156" s="25">
        <v>0</v>
      </c>
      <c r="C156" s="25">
        <v>0</v>
      </c>
      <c r="D156" s="25">
        <v>0</v>
      </c>
      <c r="E156" s="15" t="str">
        <f t="shared" si="2"/>
        <v>-</v>
      </c>
    </row>
    <row r="157" spans="1:5" x14ac:dyDescent="0.25">
      <c r="A157" s="21" t="s">
        <v>174</v>
      </c>
      <c r="B157" s="25">
        <v>0</v>
      </c>
      <c r="C157" s="25">
        <v>0</v>
      </c>
      <c r="D157" s="25">
        <v>0</v>
      </c>
      <c r="E157" s="15" t="str">
        <f t="shared" si="2"/>
        <v>-</v>
      </c>
    </row>
    <row r="158" spans="1:5" x14ac:dyDescent="0.25">
      <c r="A158" s="21" t="s">
        <v>175</v>
      </c>
      <c r="B158" s="25">
        <v>0</v>
      </c>
      <c r="C158" s="25">
        <v>0</v>
      </c>
      <c r="D158" s="25">
        <v>0</v>
      </c>
      <c r="E158" s="15" t="str">
        <f t="shared" si="2"/>
        <v>-</v>
      </c>
    </row>
    <row r="159" spans="1:5" x14ac:dyDescent="0.25">
      <c r="A159" s="21" t="s">
        <v>176</v>
      </c>
      <c r="B159" s="25">
        <v>0</v>
      </c>
      <c r="C159" s="25">
        <v>0</v>
      </c>
      <c r="D159" s="25">
        <v>0</v>
      </c>
      <c r="E159" s="15" t="str">
        <f t="shared" si="2"/>
        <v>-</v>
      </c>
    </row>
    <row r="160" spans="1:5" x14ac:dyDescent="0.25">
      <c r="A160" s="21" t="s">
        <v>177</v>
      </c>
      <c r="B160" s="25">
        <v>134716.1425021374</v>
      </c>
      <c r="C160" s="25">
        <v>30589.152744712992</v>
      </c>
      <c r="D160" s="25">
        <v>27986.391776119406</v>
      </c>
      <c r="E160" s="15">
        <f t="shared" si="2"/>
        <v>-8.5087710349984941E-2</v>
      </c>
    </row>
    <row r="161" spans="1:5" x14ac:dyDescent="0.25">
      <c r="A161" s="21" t="s">
        <v>135</v>
      </c>
      <c r="B161" s="25">
        <v>0</v>
      </c>
      <c r="C161" s="25">
        <v>0</v>
      </c>
      <c r="D161" s="25">
        <v>0</v>
      </c>
      <c r="E161" s="15" t="str">
        <f t="shared" si="2"/>
        <v>-</v>
      </c>
    </row>
    <row r="162" spans="1:5" x14ac:dyDescent="0.25">
      <c r="A162" s="21" t="s">
        <v>126</v>
      </c>
      <c r="B162" s="25">
        <v>0</v>
      </c>
      <c r="C162" s="25">
        <v>0</v>
      </c>
      <c r="D162" s="25">
        <v>0</v>
      </c>
      <c r="E162" s="15" t="str">
        <f t="shared" si="2"/>
        <v>-</v>
      </c>
    </row>
    <row r="163" spans="1:5" x14ac:dyDescent="0.25">
      <c r="A163" s="21" t="s">
        <v>127</v>
      </c>
      <c r="B163" s="25">
        <v>0</v>
      </c>
      <c r="C163" s="25">
        <v>0</v>
      </c>
      <c r="D163" s="25">
        <v>0</v>
      </c>
      <c r="E163" s="15" t="str">
        <f t="shared" si="2"/>
        <v>-</v>
      </c>
    </row>
    <row r="164" spans="1:5" x14ac:dyDescent="0.25">
      <c r="A164" s="21" t="s">
        <v>124</v>
      </c>
      <c r="B164" s="25">
        <v>0</v>
      </c>
      <c r="C164" s="25">
        <v>0</v>
      </c>
      <c r="D164" s="25">
        <v>0</v>
      </c>
      <c r="E164" s="15" t="str">
        <f t="shared" si="2"/>
        <v>-</v>
      </c>
    </row>
    <row r="165" spans="1:5" x14ac:dyDescent="0.25">
      <c r="A165" s="21" t="s">
        <v>126</v>
      </c>
      <c r="B165" s="25">
        <v>0</v>
      </c>
      <c r="C165" s="25">
        <v>0</v>
      </c>
      <c r="D165" s="25">
        <v>0</v>
      </c>
      <c r="E165" s="15" t="str">
        <f t="shared" si="2"/>
        <v>-</v>
      </c>
    </row>
    <row r="166" spans="1:5" x14ac:dyDescent="0.25">
      <c r="A166" s="21" t="s">
        <v>127</v>
      </c>
      <c r="B166" s="25">
        <v>0</v>
      </c>
      <c r="C166" s="25">
        <v>0</v>
      </c>
      <c r="D166" s="25">
        <v>0</v>
      </c>
      <c r="E166" s="15" t="str">
        <f t="shared" si="2"/>
        <v>-</v>
      </c>
    </row>
    <row r="167" spans="1:5" x14ac:dyDescent="0.25">
      <c r="A167" s="21" t="s">
        <v>133</v>
      </c>
      <c r="B167" s="25">
        <v>0</v>
      </c>
      <c r="C167" s="25">
        <v>0</v>
      </c>
      <c r="D167" s="25">
        <v>0</v>
      </c>
      <c r="E167" s="15" t="str">
        <f t="shared" si="2"/>
        <v>-</v>
      </c>
    </row>
    <row r="168" spans="1:5" x14ac:dyDescent="0.25">
      <c r="A168" s="21" t="s">
        <v>126</v>
      </c>
      <c r="B168" s="25">
        <v>0</v>
      </c>
      <c r="C168" s="25">
        <v>0</v>
      </c>
      <c r="D168" s="25">
        <v>0</v>
      </c>
      <c r="E168" s="15" t="str">
        <f t="shared" si="2"/>
        <v>-</v>
      </c>
    </row>
    <row r="169" spans="1:5" x14ac:dyDescent="0.25">
      <c r="A169" s="21" t="s">
        <v>127</v>
      </c>
      <c r="B169" s="25">
        <v>0</v>
      </c>
      <c r="C169" s="25">
        <v>0</v>
      </c>
      <c r="D169" s="25">
        <v>0</v>
      </c>
      <c r="E169" s="15" t="str">
        <f t="shared" si="2"/>
        <v>-</v>
      </c>
    </row>
    <row r="170" spans="1:5" x14ac:dyDescent="0.25">
      <c r="A170" s="21" t="s">
        <v>128</v>
      </c>
      <c r="B170" s="25">
        <v>0</v>
      </c>
      <c r="C170" s="25">
        <v>173</v>
      </c>
      <c r="D170" s="25">
        <v>0</v>
      </c>
      <c r="E170" s="15">
        <f t="shared" si="2"/>
        <v>-1</v>
      </c>
    </row>
    <row r="171" spans="1:5" x14ac:dyDescent="0.25">
      <c r="A171" s="21" t="s">
        <v>126</v>
      </c>
      <c r="B171" s="25">
        <v>0</v>
      </c>
      <c r="C171" s="25">
        <v>173</v>
      </c>
      <c r="D171" s="25">
        <v>0</v>
      </c>
      <c r="E171" s="15">
        <f t="shared" si="2"/>
        <v>-1</v>
      </c>
    </row>
    <row r="172" spans="1:5" x14ac:dyDescent="0.25">
      <c r="A172" s="21" t="s">
        <v>127</v>
      </c>
      <c r="B172" s="25">
        <v>0</v>
      </c>
      <c r="C172" s="25">
        <v>0</v>
      </c>
      <c r="D172" s="25">
        <v>0</v>
      </c>
      <c r="E172" s="15" t="str">
        <f t="shared" si="2"/>
        <v>-</v>
      </c>
    </row>
    <row r="173" spans="1:5" x14ac:dyDescent="0.25">
      <c r="A173" s="21" t="s">
        <v>129</v>
      </c>
      <c r="B173" s="25">
        <v>134716.1425021374</v>
      </c>
      <c r="C173" s="25">
        <v>30416.152744712992</v>
      </c>
      <c r="D173" s="25">
        <v>27986.391776119406</v>
      </c>
      <c r="E173" s="15">
        <f t="shared" si="2"/>
        <v>-7.9883902115659017E-2</v>
      </c>
    </row>
    <row r="174" spans="1:5" x14ac:dyDescent="0.25">
      <c r="A174" s="21" t="s">
        <v>126</v>
      </c>
      <c r="B174" s="25">
        <v>133344.18250213741</v>
      </c>
      <c r="C174" s="25">
        <v>28806.762744712993</v>
      </c>
      <c r="D174" s="25">
        <v>24988.621776119406</v>
      </c>
      <c r="E174" s="15">
        <f t="shared" si="2"/>
        <v>-0.13254321571743927</v>
      </c>
    </row>
    <row r="175" spans="1:5" x14ac:dyDescent="0.25">
      <c r="A175" s="21" t="s">
        <v>127</v>
      </c>
      <c r="B175" s="25">
        <v>1371.96</v>
      </c>
      <c r="C175" s="25">
        <v>1609.39</v>
      </c>
      <c r="D175" s="25">
        <v>2997.77</v>
      </c>
      <c r="E175" s="15">
        <f t="shared" si="2"/>
        <v>0.86267467798358366</v>
      </c>
    </row>
    <row r="176" spans="1:5" x14ac:dyDescent="0.25">
      <c r="A176" s="21" t="s">
        <v>109</v>
      </c>
      <c r="B176" s="25">
        <v>3202.7200000000003</v>
      </c>
      <c r="C176" s="25">
        <v>1681.22</v>
      </c>
      <c r="D176" s="25">
        <v>2508</v>
      </c>
      <c r="E176" s="15">
        <f t="shared" si="2"/>
        <v>0.4917738309085069</v>
      </c>
    </row>
    <row r="177" spans="1:5" x14ac:dyDescent="0.25">
      <c r="A177" s="21" t="s">
        <v>136</v>
      </c>
      <c r="B177" s="25">
        <v>3202.7200000000003</v>
      </c>
      <c r="C177" s="25">
        <v>1681.22</v>
      </c>
      <c r="D177" s="25">
        <v>2508</v>
      </c>
      <c r="E177" s="15">
        <f t="shared" si="2"/>
        <v>0.4917738309085069</v>
      </c>
    </row>
    <row r="178" spans="1:5" x14ac:dyDescent="0.25">
      <c r="A178" s="21" t="s">
        <v>137</v>
      </c>
      <c r="B178" s="25">
        <v>0</v>
      </c>
      <c r="C178" s="25">
        <v>0</v>
      </c>
      <c r="D178" s="25">
        <v>0</v>
      </c>
      <c r="E178" s="15" t="str">
        <f t="shared" si="2"/>
        <v>-</v>
      </c>
    </row>
    <row r="179" spans="1:5" x14ac:dyDescent="0.25">
      <c r="A179" s="21" t="s">
        <v>130</v>
      </c>
      <c r="B179" s="25">
        <v>131513.4225021374</v>
      </c>
      <c r="C179" s="25">
        <v>28734.932744712991</v>
      </c>
      <c r="D179" s="25">
        <v>25478.391776119406</v>
      </c>
      <c r="E179" s="15">
        <f t="shared" si="2"/>
        <v>-0.11333038422345929</v>
      </c>
    </row>
    <row r="180" spans="1:5" x14ac:dyDescent="0.25">
      <c r="A180" s="21" t="s">
        <v>136</v>
      </c>
      <c r="B180" s="25">
        <v>130141.46250213741</v>
      </c>
      <c r="C180" s="25">
        <v>27125.542744712991</v>
      </c>
      <c r="D180" s="25">
        <v>22480.621776119406</v>
      </c>
      <c r="E180" s="15">
        <f t="shared" si="2"/>
        <v>-0.17123789972825232</v>
      </c>
    </row>
    <row r="181" spans="1:5" x14ac:dyDescent="0.25">
      <c r="A181" s="21" t="s">
        <v>137</v>
      </c>
      <c r="B181" s="25">
        <v>1371.96</v>
      </c>
      <c r="C181" s="25">
        <v>1609.39</v>
      </c>
      <c r="D181" s="25">
        <v>2997.77</v>
      </c>
      <c r="E181" s="15">
        <f t="shared" si="2"/>
        <v>0.86267467798358366</v>
      </c>
    </row>
    <row r="182" spans="1:5" x14ac:dyDescent="0.25">
      <c r="A182" s="21" t="s">
        <v>178</v>
      </c>
      <c r="B182" s="25">
        <v>1799799.697354459</v>
      </c>
      <c r="C182" s="25">
        <v>1953712.2017144589</v>
      </c>
      <c r="D182" s="25">
        <v>1671102.5365811258</v>
      </c>
      <c r="E182" s="15">
        <f t="shared" si="2"/>
        <v>-0.14465265912007513</v>
      </c>
    </row>
    <row r="183" spans="1:5" x14ac:dyDescent="0.25">
      <c r="A183" s="21" t="s">
        <v>124</v>
      </c>
      <c r="B183" s="25">
        <v>0</v>
      </c>
      <c r="C183" s="25">
        <v>0</v>
      </c>
      <c r="D183" s="25">
        <v>0</v>
      </c>
      <c r="E183" s="15" t="str">
        <f t="shared" si="2"/>
        <v>-</v>
      </c>
    </row>
    <row r="184" spans="1:5" x14ac:dyDescent="0.25">
      <c r="A184" s="21" t="s">
        <v>133</v>
      </c>
      <c r="B184" s="25">
        <v>115370.83333333334</v>
      </c>
      <c r="C184" s="25">
        <v>260522.90666666668</v>
      </c>
      <c r="D184" s="25">
        <v>69014.69166666668</v>
      </c>
      <c r="E184" s="15">
        <f t="shared" si="2"/>
        <v>-0.73509165643169538</v>
      </c>
    </row>
    <row r="185" spans="1:5" x14ac:dyDescent="0.25">
      <c r="A185" s="21" t="s">
        <v>128</v>
      </c>
      <c r="B185" s="25">
        <v>0</v>
      </c>
      <c r="C185" s="25">
        <v>0</v>
      </c>
      <c r="D185" s="25">
        <v>0</v>
      </c>
      <c r="E185" s="15" t="str">
        <f t="shared" si="2"/>
        <v>-</v>
      </c>
    </row>
    <row r="186" spans="1:5" x14ac:dyDescent="0.25">
      <c r="A186" s="21" t="s">
        <v>129</v>
      </c>
      <c r="B186" s="25">
        <v>1684428.8640211257</v>
      </c>
      <c r="C186" s="25">
        <v>1693189.2950477921</v>
      </c>
      <c r="D186" s="25">
        <v>1602087.8449144592</v>
      </c>
      <c r="E186" s="15">
        <f t="shared" si="2"/>
        <v>-5.3804645706055886E-2</v>
      </c>
    </row>
    <row r="187" spans="1:5" x14ac:dyDescent="0.25">
      <c r="A187" s="21" t="s">
        <v>109</v>
      </c>
      <c r="B187" s="25">
        <v>1675291.2408333335</v>
      </c>
      <c r="C187" s="25">
        <v>1684717.8468599999</v>
      </c>
      <c r="D187" s="25">
        <v>1593180.9842266669</v>
      </c>
      <c r="E187" s="15">
        <f t="shared" si="2"/>
        <v>-5.4333645722303425E-2</v>
      </c>
    </row>
    <row r="188" spans="1:5" x14ac:dyDescent="0.25">
      <c r="A188" s="21" t="s">
        <v>110</v>
      </c>
      <c r="B188" s="25">
        <v>9137.6231877921964</v>
      </c>
      <c r="C188" s="25">
        <v>8471.448187792199</v>
      </c>
      <c r="D188" s="25">
        <v>8906.8606877921993</v>
      </c>
      <c r="E188" s="15">
        <f t="shared" si="2"/>
        <v>5.1397646582723909E-2</v>
      </c>
    </row>
    <row r="189" spans="1:5" ht="15.75" x14ac:dyDescent="0.25">
      <c r="A189" s="12" t="s">
        <v>179</v>
      </c>
      <c r="B189" s="11">
        <v>0</v>
      </c>
      <c r="C189" s="11">
        <v>0</v>
      </c>
      <c r="D189" s="11">
        <v>0</v>
      </c>
      <c r="E189" s="15" t="str">
        <f t="shared" si="2"/>
        <v>-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1</vt:lpstr>
      <vt:lpstr>Table 2a</vt:lpstr>
      <vt:lpstr>Table 2b</vt:lpstr>
      <vt:lpstr>Table 3a</vt:lpstr>
      <vt:lpstr>Table 3b</vt:lpstr>
      <vt:lpstr>A1.1</vt:lpstr>
      <vt:lpstr>A2.1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Farier, Ron</dc:creator>
  <cp:lastModifiedBy>Farier, Ron</cp:lastModifiedBy>
  <dcterms:created xsi:type="dcterms:W3CDTF">2024-02-21T13:12:50Z</dcterms:created>
  <dcterms:modified xsi:type="dcterms:W3CDTF">2024-02-27T15:54:25Z</dcterms:modified>
</cp:coreProperties>
</file>